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4370" windowHeight="7380"/>
  </bookViews>
  <sheets>
    <sheet name="naslovnica" sheetId="16" r:id="rId1"/>
    <sheet name="opis" sheetId="2" r:id="rId2"/>
    <sheet name="tlocrt" sheetId="15" r:id="rId3"/>
    <sheet name="rekapitulacija" sheetId="3" r:id="rId4"/>
    <sheet name="rušenja" sheetId="4" r:id="rId5"/>
    <sheet name="zidarski" sheetId="26" r:id="rId6"/>
    <sheet name="limarski" sheetId="28" r:id="rId7"/>
    <sheet name="stolarski" sheetId="17" r:id="rId8"/>
    <sheet name="keramičarski" sheetId="19" r:id="rId9"/>
    <sheet name="parketarski" sheetId="20" r:id="rId10"/>
    <sheet name="soboslik-ličilački" sheetId="21" r:id="rId11"/>
    <sheet name="ViK" sheetId="23" r:id="rId12"/>
    <sheet name="elektroinstalacija" sheetId="24" r:id="rId13"/>
    <sheet name="čišćenje" sheetId="22" r:id="rId14"/>
  </sheets>
  <definedNames>
    <definedName name="_xlnm.Print_Area" localSheetId="1">opis!$A$1:$A$36</definedName>
    <definedName name="_xlnm.Print_Area" localSheetId="2">tlocrt!$A$1:$I$49</definedName>
  </definedNames>
  <calcPr calcId="145621"/>
</workbook>
</file>

<file path=xl/calcChain.xml><?xml version="1.0" encoding="utf-8"?>
<calcChain xmlns="http://schemas.openxmlformats.org/spreadsheetml/2006/main">
  <c r="H20" i="24" l="1"/>
  <c r="H19" i="24"/>
  <c r="H18" i="24"/>
  <c r="H15" i="24"/>
  <c r="H13" i="24"/>
  <c r="H12" i="24"/>
  <c r="H11" i="24"/>
  <c r="H24" i="23"/>
  <c r="H22" i="23"/>
  <c r="H20" i="23"/>
  <c r="H18" i="23"/>
  <c r="H16" i="23"/>
  <c r="H14" i="23"/>
  <c r="H12" i="23"/>
  <c r="H10" i="23"/>
  <c r="H8" i="23"/>
  <c r="H6" i="23"/>
  <c r="H6" i="19" l="1"/>
  <c r="H8" i="28"/>
  <c r="H6" i="28"/>
  <c r="H11" i="17"/>
  <c r="H8" i="17"/>
  <c r="H10" i="28" l="1"/>
  <c r="F8" i="3" s="1"/>
  <c r="H21" i="26" l="1"/>
  <c r="H17" i="26"/>
  <c r="H15" i="26"/>
  <c r="H14" i="26"/>
  <c r="H13" i="26"/>
  <c r="H10" i="26"/>
  <c r="H19" i="26"/>
  <c r="H8" i="26"/>
  <c r="H6" i="26"/>
  <c r="H8" i="4" l="1"/>
  <c r="H7" i="4"/>
  <c r="H14" i="4" l="1"/>
  <c r="H23" i="26" l="1"/>
  <c r="F6" i="3" s="1"/>
  <c r="H8" i="24" l="1"/>
  <c r="H6" i="24"/>
  <c r="H14" i="20"/>
  <c r="H12" i="20"/>
  <c r="H10" i="4"/>
  <c r="H16" i="4"/>
  <c r="H22" i="24" l="1"/>
  <c r="F20" i="3" s="1"/>
  <c r="H7" i="17"/>
  <c r="H12" i="4" l="1"/>
  <c r="H26" i="23" l="1"/>
  <c r="F18" i="3" s="1"/>
  <c r="H6" i="22" l="1"/>
  <c r="H8" i="22" s="1"/>
  <c r="F22" i="3" s="1"/>
  <c r="H6" i="21"/>
  <c r="H6" i="20"/>
  <c r="H10" i="20"/>
  <c r="H8" i="20"/>
  <c r="H10" i="19"/>
  <c r="H8" i="19"/>
  <c r="H8" i="21" l="1"/>
  <c r="F16" i="3" s="1"/>
  <c r="H16" i="20"/>
  <c r="F14" i="3" s="1"/>
  <c r="H12" i="19"/>
  <c r="F12" i="3" s="1"/>
  <c r="H13" i="17"/>
  <c r="F10" i="3" s="1"/>
  <c r="H18" i="4"/>
  <c r="H20" i="4" s="1"/>
  <c r="F4" i="3" l="1"/>
  <c r="F24" i="3" l="1"/>
  <c r="F25" i="3" l="1"/>
  <c r="F26" i="3" s="1"/>
  <c r="D24" i="16" s="1"/>
  <c r="D23" i="16"/>
</calcChain>
</file>

<file path=xl/sharedStrings.xml><?xml version="1.0" encoding="utf-8"?>
<sst xmlns="http://schemas.openxmlformats.org/spreadsheetml/2006/main" count="438" uniqueCount="202">
  <si>
    <t xml:space="preserve"> </t>
  </si>
  <si>
    <t>Adresa:</t>
  </si>
  <si>
    <t>Zagreb, Trg N.Topalušić 1</t>
  </si>
  <si>
    <t>OIB:</t>
  </si>
  <si>
    <t>Županija:</t>
  </si>
  <si>
    <t>Mjesto:</t>
  </si>
  <si>
    <t>Ulica i broj</t>
  </si>
  <si>
    <t>REKAPITULACIJA</t>
  </si>
  <si>
    <t>1.</t>
  </si>
  <si>
    <t>2.</t>
  </si>
  <si>
    <t>3.</t>
  </si>
  <si>
    <t>4.</t>
  </si>
  <si>
    <t>5.</t>
  </si>
  <si>
    <t>6.</t>
  </si>
  <si>
    <t>7.</t>
  </si>
  <si>
    <t>UKUPNO</t>
  </si>
  <si>
    <t xml:space="preserve">PDV </t>
  </si>
  <si>
    <t>SVEUKUPNO</t>
  </si>
  <si>
    <t>poz.</t>
  </si>
  <si>
    <t>opis</t>
  </si>
  <si>
    <t>x</t>
  </si>
  <si>
    <t>=</t>
  </si>
  <si>
    <t>ukupno</t>
  </si>
  <si>
    <t>1.1.</t>
  </si>
  <si>
    <r>
      <t>m</t>
    </r>
    <r>
      <rPr>
        <vertAlign val="superscript"/>
        <sz val="10"/>
        <rFont val="Arial"/>
        <family val="2"/>
        <charset val="238"/>
      </rPr>
      <t>2</t>
    </r>
  </si>
  <si>
    <t>1.2.</t>
  </si>
  <si>
    <t>1.4.</t>
  </si>
  <si>
    <r>
      <t>m</t>
    </r>
    <r>
      <rPr>
        <vertAlign val="superscript"/>
        <sz val="10"/>
        <rFont val="Arial"/>
        <family val="2"/>
        <charset val="238"/>
      </rPr>
      <t>3</t>
    </r>
  </si>
  <si>
    <t>RADOVI RUŠENJA I DEMONTAŽE UKUPNO</t>
  </si>
  <si>
    <t>2.1.</t>
  </si>
  <si>
    <r>
      <t>m</t>
    </r>
    <r>
      <rPr>
        <vertAlign val="superscript"/>
        <sz val="10"/>
        <rFont val="Arial"/>
        <family val="2"/>
        <charset val="238"/>
      </rPr>
      <t>1</t>
    </r>
  </si>
  <si>
    <t>4.1.</t>
  </si>
  <si>
    <t>KERAMIČARSKI RADOVI UKUPNO</t>
  </si>
  <si>
    <t>PARKETARSKI RADOVI UKUPNO</t>
  </si>
  <si>
    <t>RADOVI ČIŠĆENJA UKUPNO</t>
  </si>
  <si>
    <t>3.1.</t>
  </si>
  <si>
    <t>7.1.</t>
  </si>
  <si>
    <t>Ministarstvo hrvatskih branitelja</t>
  </si>
  <si>
    <t>OPIS USVOJENIH RADOVA NA SANACIJI</t>
  </si>
  <si>
    <t>Za sve radove treba primjenjivati tehničke propise, pravilnike, odredbe, uzance o građenju, građ.norme, a upotrijebljeni materijal, koji izvođač dobavlja i ugrađuje, mora odgovarati hrvatskim normama (HRN).</t>
  </si>
  <si>
    <t>Izvedba radova treba biti prema troškovničkom opisu radova, u skladu s pravilima struke.</t>
  </si>
  <si>
    <t>Eventualna odstupanja treba prethodno dogovoriti s projektantom i nadzornim inženjerom, za svaki pojedini slučaj.</t>
  </si>
  <si>
    <t>Za svaku izmjenu ili dopunu potrebno je dobiti pismenu suglasnost investitora, odnosno naručitelja radova.</t>
  </si>
  <si>
    <t>Tolerancije mjera izvedenih radova određene su pravilima struke, odnosno prema odluci projektanta i nadzornog inženjera. Sva odstupanja izvođač je dužan otkloniti o svom trošku.</t>
  </si>
  <si>
    <t>Ukoliko izvođač uoči dodatne radove koji nisu navedeni u stavkama troškovnika, dužan je za iste (vantroškovničke radove) dostaviti ponudu s analizom cijena.</t>
  </si>
  <si>
    <t>Izvođač radova u prisutnosti je Investitora izvršio pregled lokacije, odnosno potrebnih sanacijskih radova prema ovom troškovniku, te je s istim suglasan.</t>
  </si>
  <si>
    <t>Nakon izvedene sanacije traži se da prema pravilima struke sav izvedeni rad, svi ugrađeni materijali i oprema zadovolje sve kriterije dobro obavljenog posla.</t>
  </si>
  <si>
    <t>OPIS PRIMOPREDAJE RADOVA</t>
  </si>
  <si>
    <t>Primopredaju i okončani obračun izvršit će ovlašteni predstavnici investitora i izvođača, uz prisustvo nadzornog inženjera, nakon dovršenja sanacije.</t>
  </si>
  <si>
    <t>Primopredajnim zapisnikom utvrđuje se:</t>
  </si>
  <si>
    <t>Ukoliko se nedostaci ne otklone u definiranom roku, ugovorne strane su suglasne da se sanacija, odnosno završetak radova, izvrši o trošku izvođača.</t>
  </si>
  <si>
    <t>Potpis:</t>
  </si>
  <si>
    <t>Pečat:</t>
  </si>
  <si>
    <r>
      <rPr>
        <sz val="11"/>
        <rFont val="Calibri"/>
        <family val="2"/>
        <charset val="238"/>
      </rPr>
      <t>•</t>
    </r>
    <r>
      <rPr>
        <sz val="11"/>
        <rFont val="Arial"/>
        <family val="2"/>
        <charset val="238"/>
      </rPr>
      <t xml:space="preserve"> jesu li radovi izvedeni u cijelosti prema ugovoru, troškovniku i pravilima struke.</t>
    </r>
  </si>
  <si>
    <r>
      <rPr>
        <sz val="11"/>
        <rFont val="Calibri"/>
        <family val="2"/>
        <charset val="238"/>
      </rPr>
      <t>•</t>
    </r>
    <r>
      <rPr>
        <sz val="11"/>
        <rFont val="Arial"/>
        <family val="2"/>
        <charset val="238"/>
      </rPr>
      <t xml:space="preserve"> dgovara li kvaliteta izvedenih radova ugovorenoj kvaliteti.</t>
    </r>
  </si>
  <si>
    <r>
      <rPr>
        <sz val="11"/>
        <rFont val="Calibri"/>
        <family val="2"/>
        <charset val="238"/>
      </rPr>
      <t>•</t>
    </r>
    <r>
      <rPr>
        <sz val="11"/>
        <rFont val="Arial"/>
        <family val="2"/>
        <charset val="238"/>
      </rPr>
      <t xml:space="preserve"> koje radove izvođač mora o svom trošku dovršiti ili preptaviti.</t>
    </r>
  </si>
  <si>
    <r>
      <rPr>
        <sz val="11"/>
        <rFont val="Calibri"/>
        <family val="2"/>
        <charset val="238"/>
      </rPr>
      <t>•</t>
    </r>
    <r>
      <rPr>
        <sz val="11"/>
        <rFont val="Arial"/>
        <family val="2"/>
        <charset val="238"/>
      </rPr>
      <t xml:space="preserve"> definiranje roka otklanjanja nedostataka.</t>
    </r>
  </si>
  <si>
    <t>Datum:_____________________________</t>
  </si>
  <si>
    <t>Izvođač:____________________________</t>
  </si>
  <si>
    <t>OIB:_______________________________</t>
  </si>
  <si>
    <t>Potpis:_____________________________</t>
  </si>
  <si>
    <t>Adresa:_____________________________</t>
  </si>
  <si>
    <t>RUŠENJA I DEMONTAŽE</t>
  </si>
  <si>
    <t>Investitor radova:</t>
  </si>
  <si>
    <t>Broj etaža u zgradi:</t>
  </si>
  <si>
    <t>Izvođač radova:</t>
  </si>
  <si>
    <t>Ukupna cijena s PDV-om:</t>
  </si>
  <si>
    <t>Area Arte d.o.o. Zagreb, Ulica grada Vukovara 237C</t>
  </si>
  <si>
    <t>Izradio: Goran Rukavina, dipl.ing.arh.</t>
  </si>
  <si>
    <t>Direktor: Goran Rukavina, dipl.ing.arh.</t>
  </si>
  <si>
    <t>Ukupna cijena neto:</t>
  </si>
  <si>
    <t>kom.</t>
  </si>
  <si>
    <t>jed.    mj.</t>
  </si>
  <si>
    <t>koli-  čina</t>
  </si>
  <si>
    <t>jed.   cijena</t>
  </si>
  <si>
    <t>RADOVI RUŠENJA I DEMONTAŽE</t>
  </si>
  <si>
    <t>Oznaka stana:</t>
  </si>
  <si>
    <t>Tlocrtna površina stana:</t>
  </si>
  <si>
    <t>Pozicija stana u zgradi:</t>
  </si>
  <si>
    <t>prizemlje</t>
  </si>
  <si>
    <t>1.3.</t>
  </si>
  <si>
    <t>kom</t>
  </si>
  <si>
    <t>3.2.</t>
  </si>
  <si>
    <t>KERAMIČARSKI RADOVI</t>
  </si>
  <si>
    <t>4.2.</t>
  </si>
  <si>
    <t>PARKETARSKI RADOVI</t>
  </si>
  <si>
    <t>SOBOSLIKARSKI RADOVI</t>
  </si>
  <si>
    <t>Gletanje i bojanje zidova i stropova stana, disperzivnom bojom prema uputi proizvođača boje, do jednoličnog bijelog tona.</t>
  </si>
  <si>
    <t>RADOVI ČIŠĆENJA</t>
  </si>
  <si>
    <t>RADOVI VODOVODA I KANALIZACIJE</t>
  </si>
  <si>
    <t>RADOVI VODOVODA I KANALIZACIJE UKUPNO</t>
  </si>
  <si>
    <t>1.5.</t>
  </si>
  <si>
    <t xml:space="preserve">Detaljno završno čišćenje svih prostorija stana, nakon završetka radova. Uključivo pranje i dezinficiranje sanitarnih elemenata. </t>
  </si>
  <si>
    <t>1.6.</t>
  </si>
  <si>
    <t>jed. cijena</t>
  </si>
  <si>
    <t>SOBOSLIKARSKO-LIČILAČKI RADOVI</t>
  </si>
  <si>
    <t>SOBOSLIKARSKO-LIČILAČKI RADOVI UKUPNO</t>
  </si>
  <si>
    <t>5.1.</t>
  </si>
  <si>
    <t>6.1.</t>
  </si>
  <si>
    <t>Odvoz i istovar na gradsku deponiju do 10km cjelokupnog demontiranog materijala predviđenog za otpad.</t>
  </si>
  <si>
    <t>Dobava i izvedba praga-rampe, kod balkonskih vrata, s parketom sličnim postojećem. Prag-rampa cca 90/20cm, za svladavanje visine cca 3cm.</t>
  </si>
  <si>
    <t>STOLARSKI RADOVI</t>
  </si>
  <si>
    <t>STOLARSKI RADOVI UKUPNO</t>
  </si>
  <si>
    <t>RADOVI ELEKTROINSTALACIJE</t>
  </si>
  <si>
    <t>RADOVI ELEKTROINSTALACIJE UKUPNO</t>
  </si>
  <si>
    <t>8.</t>
  </si>
  <si>
    <t>8.1.</t>
  </si>
  <si>
    <t>ZIDARSKI RADOVI</t>
  </si>
  <si>
    <t>ZIDARSKI RADOVI UKUPNO</t>
  </si>
  <si>
    <t>5.2.</t>
  </si>
  <si>
    <t>9.</t>
  </si>
  <si>
    <t>9.1.</t>
  </si>
  <si>
    <t>Sisačko-moslavačka</t>
  </si>
  <si>
    <t>Novska</t>
  </si>
  <si>
    <t>Zagorska 11</t>
  </si>
  <si>
    <t>Pomoćna zgrada</t>
  </si>
  <si>
    <r>
      <t>36,00m</t>
    </r>
    <r>
      <rPr>
        <vertAlign val="superscript"/>
        <sz val="12"/>
        <rFont val="Arial"/>
        <family val="2"/>
        <charset val="238"/>
      </rPr>
      <t>2</t>
    </r>
  </si>
  <si>
    <t>Broj troškovnika: 3-18</t>
  </si>
  <si>
    <t>Datum: ožujak, 2018.</t>
  </si>
  <si>
    <t>Sastavni dio troškovnika su sva prava i obveze koja proizlaze iz Zakona o gradnji (NN 153/13, 20/17), Zakona o zaštiti na radu (NN 71/14) i Zakona o obveznim odnosima (NN 35/05, 41/08, 125/11, 78/15), te prvenstveno Pravilnika o osiguranju pristupačnosti građevina osobama  s invaliditetom i smanjene pokretljivosti (NN 151/05).</t>
  </si>
  <si>
    <t>Demontaža WC školjke s daskom i vodokotlićem. Odlaganje na kamion.</t>
  </si>
  <si>
    <t>Rušenje pregradnog zida od siporeksa, debljine 15cm. Odlaganje na kamion.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</si>
  <si>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</si>
  <si>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Demontaža unutrašnjih drvenih jednokrilnih vrata, svijetle mjere 61/198cm. Odlaganje na kamion.</t>
  </si>
  <si>
    <t>Demontaža vanjske PVC stolarije. Odlaganje na kamion.</t>
  </si>
  <si>
    <t>… dvokrilna ostakljena vrata zidarske mjere 180/200cm</t>
  </si>
  <si>
    <t>… dvokrilna ostakljena vrata zidarske mjere 180/230cm</t>
  </si>
  <si>
    <t>2.2.</t>
  </si>
  <si>
    <t>2.3.</t>
  </si>
  <si>
    <t>Dobava i žbukanje zidanih zidova iz prethodne stavke, vapneno-cementnom žbukom d=1,5cm. Spoj sa starom žbukom izvesti umetanjem mrežice.</t>
  </si>
  <si>
    <t>2.4.</t>
  </si>
  <si>
    <t>2.5.</t>
  </si>
  <si>
    <t>Izvedba hidroizolacijskog premaza poda sobe i kupaonice, te zidova kupaonice visine 1,5m u zoni tuš kade - prije postave parketa i keramike. Premaz se na svim zidovima uzdiže 10cm, na što treba obratiti posebnu pažnju, u skladu s proizvođačevim uputama (Mapei, Sika ili jednakovrijedan). Sa zidova je prethodno potrebno ostrugati boju.</t>
  </si>
  <si>
    <t>Dobava i zatvaranje otvora u stropu, veličine cca 150/150cm. Zatvaranje izvršiti drvenom konstrukcijom s gredama i daskama, te otvorom s vratašcima cca 60/80cm. S donje strane izvesti podgled od gips-kartonskih ploča. U cijeni kompletan rad, do pripreme za bojanje podgleda.</t>
  </si>
  <si>
    <t>… PE folija, d= 0,02cm</t>
  </si>
  <si>
    <t>… estrih, d=5cm</t>
  </si>
  <si>
    <t>2.6.</t>
  </si>
  <si>
    <t>2.7.</t>
  </si>
  <si>
    <t>Dobava i montaža GK zida s obostranom dvostrukom oblogom od ploča d=12,5 mm. Na kupaonskoj strani vodootporna ploča. Izrada tipske knauf potkonstrukcije od CW/UW profila 50mm s ispunom od mineralne vune. Svi spojevi se bandažiraju, gletaju i pripremaju za bojanje.</t>
  </si>
  <si>
    <t xml:space="preserve">Dobava i izvedba ulaznih pragova. Dva praga širine cca 100cm, za svladavanje visinske razlike cca 15cm. Izvodi se betonom s hrapavom podlogom. </t>
  </si>
  <si>
    <t>Dobava i ugradnja unutarnje drvene stolarije. Vratna su krila od kartonskog saća, a dovratnici od jelove građe, sve premazano lazurom u boji kao i postojeća vrata. U cijeni pokrovne letvice, sav okov, kvake, rozete i ključevi.</t>
  </si>
  <si>
    <t>... dvokrilni prozor 180/140+20cm</t>
  </si>
  <si>
    <t>... jednokrilni prozor 90/90+20cm</t>
  </si>
  <si>
    <t>... kupaonska vrata 81/198cm, s ventilacijskom rešetkom</t>
  </si>
  <si>
    <t>LIMARSKI RADOVI</t>
  </si>
  <si>
    <t>Dobava, izrada i postava vanjske prozorske klupčice, od pocinčanog lima d=0,55mm, r.š.33cm, dužine 90cm. U cijeni sav spojni materijal.</t>
  </si>
  <si>
    <t>LIMARSKI RADOVI UKUPNO</t>
  </si>
  <si>
    <t>Dobava i postava mase za niveliranje, prije postave nove keramike u kupaonici. Masa pretpostavljene debljine 5mm.</t>
  </si>
  <si>
    <r>
      <t>Dobava i postava podnih keramičkih pločica. Pločice I.klase, postavljene na ljepilo, fugirane 2-3mm, otporne na kiseline i sl. Boja i uzorak prema odabiru vlasnika, uz dostavu tehničkog lista. Cijena pločica do 100kn/m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</si>
  <si>
    <r>
      <t>Dobava i postava zidnih keramičkih pločica. Pločice I.klase, postavljene na ljepilo, fugirane 2-3mm, otporne na kiseline i sl. Boja i uzorak prema odabiru vlasnika, uz dostavu tehničkog lista. Visina slaganja 200cm. Cijena pločica do 100kn/m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</si>
  <si>
    <t>6.2.</t>
  </si>
  <si>
    <t>6.3.</t>
  </si>
  <si>
    <t>Dobava i postava mase za niveliranje, prije postave novog parketa u sobi. Masa pretpostavljene debljine 5mm.</t>
  </si>
  <si>
    <t>Dobava i postava višeslojnog gotovog hrastovog parketa dim.2200/140/14mm, na pripremljenu podlogu, ljepljenjem dvokomponentnim ljepilom. Prije postave odabrani uzorak s pratećim tehničkim listom predati investitoru na usvajanje.</t>
  </si>
  <si>
    <t>Dobava i postava hrastovih rubnih letvica (parket lajsni) dim.18/48mm.</t>
  </si>
  <si>
    <t>Dobava i postava dilatacijske podne aluminijske lajsne na spoju između parketa i keramike.</t>
  </si>
  <si>
    <t>9.3.</t>
  </si>
  <si>
    <r>
      <t xml:space="preserve">Dobava i montaža PVC podnog sifona i odvodnih cijevi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50mm, cca 5m dužine, s kromiranom rešetkom, uključujući potrebna dubljenja u podu.</t>
    </r>
  </si>
  <si>
    <t>9.4.</t>
  </si>
  <si>
    <t>Dobava i montaža glavnog kupaonskog ventila, s kromiranom kapom, uključujući potrebna dubljenja u zidu.</t>
  </si>
  <si>
    <t>9.5.</t>
  </si>
  <si>
    <t>Dobava i montaža umivaonika, 60/45cm, s odvodnim sifonom, mješalicom s cijevima i kutnim ventilima, te instalacijom dovoda i odvoda, s potrebnim dubljenjima u zidu i podu. Sve u skladu s Pravilnikom.</t>
  </si>
  <si>
    <t>9.2.</t>
  </si>
  <si>
    <t>Dobava i montaža nagnutog, zaokretnog ogledala iznad umivaonika, u skladu s Pravilnikom.</t>
  </si>
  <si>
    <t>Dobava i montaža udubljene tuš kade, 90/90cm, s odvodnim sifonom, mješalicom s tušem, crijevom i kutnim ventilima, te instalacijom dovoda i odvoda, s potrebnim dubljenjima u zidu i podu. Rubovi kade u ravnini s podom, te minimalnim padom prema sifonu u sredini kade. Sve u skladu s Pravilnikom.</t>
  </si>
  <si>
    <t>Dobava i montaža PVC zaokretnih, harmonika vrata za tuš kadu, 90/180cm.</t>
  </si>
  <si>
    <t xml:space="preserve">Dobava i montaža konzolne sjedalice 45/45cm za tuš kadu, u skladu s Pravilnikom. </t>
  </si>
  <si>
    <t>Dobava i montaža standard fiksnog držača uz WC i sjedalicu tuša, dužine 70cm, u skladu s Pravilnikom.</t>
  </si>
  <si>
    <t xml:space="preserve">Dobava i montaža standard konzolno-podiznog držača uz WC, dužine 90cm, u skladu s Pravilnikom. </t>
  </si>
  <si>
    <t>Dobava i montaža WC školjke za osobe s invaliditetom, s vodokotlićem, s instalacijom dovoda i odvoda, te potrebnim dubljenjima u zidu i podu.</t>
  </si>
  <si>
    <t xml:space="preserve"> Dobava i ugradnja  razvodnih kutija.</t>
  </si>
  <si>
    <t>Montaža i spajanje elektroinstalaterskih elemenata.</t>
  </si>
  <si>
    <t>... prekidač obični</t>
  </si>
  <si>
    <t>... prekidač kupaonski s tri tipke</t>
  </si>
  <si>
    <t>... šuko utičnica</t>
  </si>
  <si>
    <t>Montaža i spajanje rasvjetnih tijela.</t>
  </si>
  <si>
    <r>
      <t>Dobava i ugradnja kabela PY 3x1,5mm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za napajanje raznih utičnica i rasvjetnih tijela s prekidačima, s potrebnim dubljenjima u zidovima i stropu.</t>
    </r>
  </si>
  <si>
    <t>10.</t>
  </si>
  <si>
    <t>10.1.</t>
  </si>
  <si>
    <t>Dobava i montaža električnog radijatora – konvektora, sa svim potrebnim spojnicama, nosačima i termostatom, tip kao Glamox ili Noirot.</t>
  </si>
  <si>
    <t>...   800 W za kupaonicu (ljestve)</t>
  </si>
  <si>
    <t>... 1500 W za kuhinju</t>
  </si>
  <si>
    <t>... 2000 W za sobu</t>
  </si>
  <si>
    <t>Privremena demontaža rasvjetnih tijela - plafonjera u sobama.</t>
  </si>
  <si>
    <t>Dobava i zidanje zida unutar fasadnih otvora, s blok opekom d=19cm, zbog nove, manje stolarije.</t>
  </si>
  <si>
    <t>Dobava i postava toplinske izolacije po podu potkrovlja. Slobodno položena polietilenska folija (PE), kao parna brana. Na nju se postavljaju ploče tvrde mineralne vune d=15cm, preko kojih se opet postavlja PE folija i završno cementni estrih d=5cm armiran polipropilenskim vlaknima.</t>
  </si>
  <si>
    <t>… mineralna vuna, d=15cm</t>
  </si>
  <si>
    <t>Dobava, izrada i postava vanjske prozorske klupčice, od pocinčanog lima d=0,55mm, r.š.33cm, dužine 180cm. U cijeni sav spojni materijal.</t>
  </si>
  <si>
    <t>Dobava i ugradnja vanjske stolarije. PVC profili karakteristika i kvalitete kao Finstral, s čeličnim ojačanjima, dvostrukim IZO staklom 4+16+4mm, kutijom s roletom, svim priborom i okovom, te unutarnjom i vanjskom PVC klupčicom. Prozori su zaokretni, s jednim otklopnim krilom. Prije ugradnje obavezna izmjera na licu mjesta. Sve mjere su stolarske, vanjske i približne.</t>
  </si>
  <si>
    <t>5.3.</t>
  </si>
  <si>
    <t>6.4.</t>
  </si>
  <si>
    <t>6.5.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</si>
  <si>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</si>
  <si>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</si>
  <si>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</si>
  <si>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</si>
  <si>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</si>
  <si>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</si>
  <si>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</si>
  <si>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</si>
  <si>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</si>
  <si>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TROŠKOVNIK PRILAGODBE POMOĆNE ZGRADE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</si>
</sst>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;\-#,##0.0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u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</cellStyleXfs>
  <cellXfs count="174">
    <xf numFmtId="0" fontId="0" fillId="0" borderId="0" xfId="0"/>
    <xf numFmtId="0" fontId="3" fillId="0" borderId="0" xfId="1" applyFont="1"/>
    <xf numFmtId="49" fontId="1" fillId="0" borderId="0" xfId="1" applyNumberFormat="1" applyFont="1" applyAlignment="1">
      <alignment horizontal="center" vertical="top"/>
    </xf>
    <xf numFmtId="49" fontId="3" fillId="0" borderId="0" xfId="1" applyNumberFormat="1" applyFont="1" applyAlignment="1">
      <alignment horizontal="center" vertical="top"/>
    </xf>
    <xf numFmtId="49" fontId="3" fillId="0" borderId="0" xfId="1" applyNumberFormat="1" applyFont="1" applyAlignment="1">
      <alignment horizontal="justify" vertical="top" wrapText="1"/>
    </xf>
    <xf numFmtId="0" fontId="3" fillId="0" borderId="0" xfId="1" applyFont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5" xfId="1" applyFont="1" applyBorder="1"/>
    <xf numFmtId="49" fontId="5" fillId="0" borderId="2" xfId="1" applyNumberFormat="1" applyFont="1" applyBorder="1" applyAlignment="1">
      <alignment horizontal="center" vertical="top"/>
    </xf>
    <xf numFmtId="0" fontId="5" fillId="0" borderId="2" xfId="1" applyFont="1" applyBorder="1" applyAlignment="1">
      <alignment horizontal="center"/>
    </xf>
    <xf numFmtId="0" fontId="5" fillId="0" borderId="2" xfId="1" applyFont="1" applyBorder="1"/>
    <xf numFmtId="0" fontId="1" fillId="0" borderId="0" xfId="2" applyFont="1" applyAlignment="1">
      <alignment horizontal="center" vertical="top"/>
    </xf>
    <xf numFmtId="0" fontId="1" fillId="0" borderId="5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0" fontId="1" fillId="0" borderId="0" xfId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/>
    </xf>
    <xf numFmtId="49" fontId="1" fillId="0" borderId="0" xfId="1" applyNumberFormat="1" applyFont="1" applyAlignment="1">
      <alignment horizontal="left" vertical="center" wrapText="1"/>
    </xf>
    <xf numFmtId="0" fontId="1" fillId="0" borderId="0" xfId="1" applyFont="1" applyAlignment="1">
      <alignment horizontal="center" vertical="top"/>
    </xf>
    <xf numFmtId="49" fontId="1" fillId="0" borderId="0" xfId="0" applyNumberFormat="1" applyFont="1" applyAlignment="1">
      <alignment horizontal="left" vertical="center" wrapText="1"/>
    </xf>
    <xf numFmtId="49" fontId="5" fillId="0" borderId="5" xfId="1" applyNumberFormat="1" applyFont="1" applyBorder="1" applyAlignment="1">
      <alignment horizontal="left" vertical="center" wrapText="1"/>
    </xf>
    <xf numFmtId="0" fontId="1" fillId="0" borderId="5" xfId="1" applyFont="1" applyBorder="1" applyAlignment="1">
      <alignment horizontal="right"/>
    </xf>
    <xf numFmtId="2" fontId="1" fillId="0" borderId="0" xfId="0" applyNumberFormat="1" applyFont="1" applyAlignment="1">
      <alignment horizontal="left" vertical="center" wrapText="1"/>
    </xf>
    <xf numFmtId="4" fontId="12" fillId="0" borderId="0" xfId="1" applyNumberFormat="1" applyFont="1"/>
    <xf numFmtId="0" fontId="11" fillId="0" borderId="0" xfId="0" applyFont="1"/>
    <xf numFmtId="0" fontId="13" fillId="0" borderId="0" xfId="0" applyFont="1"/>
    <xf numFmtId="49" fontId="1" fillId="0" borderId="0" xfId="0" applyNumberFormat="1" applyFont="1" applyAlignment="1">
      <alignment horizontal="left" vertical="top" wrapText="1"/>
    </xf>
    <xf numFmtId="49" fontId="1" fillId="0" borderId="0" xfId="1" applyNumberFormat="1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0" fillId="0" borderId="0" xfId="0"/>
    <xf numFmtId="0" fontId="1" fillId="0" borderId="0" xfId="0" applyFont="1"/>
    <xf numFmtId="0" fontId="3" fillId="0" borderId="0" xfId="1" applyFont="1"/>
    <xf numFmtId="49" fontId="4" fillId="0" borderId="0" xfId="1" applyNumberFormat="1" applyFont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" fontId="6" fillId="0" borderId="5" xfId="0" applyNumberFormat="1" applyFont="1" applyBorder="1" applyAlignment="1">
      <alignment horizontal="right" vertical="center" wrapText="1"/>
    </xf>
    <xf numFmtId="0" fontId="13" fillId="0" borderId="0" xfId="0" applyFont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1" fillId="0" borderId="0" xfId="1" applyFont="1" applyAlignment="1">
      <alignment horizontal="right" vertical="top"/>
    </xf>
    <xf numFmtId="4" fontId="1" fillId="0" borderId="0" xfId="1" applyNumberFormat="1" applyFont="1" applyAlignment="1">
      <alignment horizontal="right" vertical="top"/>
    </xf>
    <xf numFmtId="0" fontId="1" fillId="0" borderId="0" xfId="1" applyFont="1" applyAlignment="1" applyProtection="1">
      <alignment horizontal="right" vertical="top"/>
      <protection locked="0"/>
    </xf>
    <xf numFmtId="0" fontId="5" fillId="2" borderId="0" xfId="1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 wrapText="1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Alignment="1" applyProtection="1">
      <alignment horizontal="right" vertical="center"/>
      <protection locked="0"/>
    </xf>
    <xf numFmtId="4" fontId="5" fillId="2" borderId="0" xfId="1" applyNumberFormat="1" applyFont="1" applyFill="1" applyAlignment="1">
      <alignment horizontal="center" vertical="center" wrapText="1"/>
    </xf>
    <xf numFmtId="3" fontId="5" fillId="2" borderId="0" xfId="1" applyNumberFormat="1" applyFont="1" applyFill="1" applyAlignment="1">
      <alignment horizontal="center" vertical="center" wrapText="1"/>
    </xf>
    <xf numFmtId="49" fontId="5" fillId="0" borderId="0" xfId="2" applyNumberFormat="1" applyFont="1" applyAlignment="1">
      <alignment horizontal="left" vertical="center" wrapText="1"/>
    </xf>
    <xf numFmtId="49" fontId="5" fillId="0" borderId="0" xfId="2" applyNumberFormat="1" applyFont="1" applyAlignment="1">
      <alignment horizontal="center" vertical="center" wrapText="1"/>
    </xf>
    <xf numFmtId="3" fontId="5" fillId="0" borderId="0" xfId="2" applyNumberFormat="1" applyFont="1" applyAlignment="1">
      <alignment vertical="top" wrapText="1"/>
    </xf>
    <xf numFmtId="0" fontId="1" fillId="0" borderId="0" xfId="2" applyFont="1" applyAlignment="1">
      <alignment horizontal="right" vertical="top"/>
    </xf>
    <xf numFmtId="4" fontId="1" fillId="0" borderId="0" xfId="2" applyNumberFormat="1" applyFont="1" applyAlignment="1">
      <alignment horizontal="right" vertical="top"/>
    </xf>
    <xf numFmtId="0" fontId="1" fillId="0" borderId="0" xfId="2" applyFont="1" applyAlignment="1" applyProtection="1">
      <alignment horizontal="right" vertical="top"/>
      <protection locked="0"/>
    </xf>
    <xf numFmtId="49" fontId="5" fillId="0" borderId="5" xfId="1" applyNumberFormat="1" applyFont="1" applyBorder="1" applyAlignment="1">
      <alignment horizontal="right" vertical="top" wrapText="1"/>
    </xf>
    <xf numFmtId="4" fontId="1" fillId="0" borderId="5" xfId="1" applyNumberFormat="1" applyFont="1" applyBorder="1" applyAlignment="1">
      <alignment horizontal="right" vertical="top"/>
    </xf>
    <xf numFmtId="0" fontId="1" fillId="0" borderId="5" xfId="1" applyFont="1" applyBorder="1" applyAlignment="1">
      <alignment horizontal="right" vertical="top"/>
    </xf>
    <xf numFmtId="0" fontId="5" fillId="0" borderId="5" xfId="1" applyFont="1" applyBorder="1" applyAlignment="1" applyProtection="1">
      <alignment horizontal="right" vertical="top"/>
      <protection locked="0"/>
    </xf>
    <xf numFmtId="49" fontId="5" fillId="0" borderId="0" xfId="1" applyNumberFormat="1" applyFont="1" applyBorder="1" applyAlignment="1">
      <alignment horizontal="left" vertical="center" wrapText="1"/>
    </xf>
    <xf numFmtId="3" fontId="5" fillId="0" borderId="0" xfId="1" applyNumberFormat="1" applyFont="1" applyBorder="1" applyAlignment="1">
      <alignment vertical="top" wrapText="1"/>
    </xf>
    <xf numFmtId="49" fontId="5" fillId="0" borderId="0" xfId="1" applyNumberFormat="1" applyFont="1" applyBorder="1" applyAlignment="1">
      <alignment horizontal="right" vertical="top" wrapText="1"/>
    </xf>
    <xf numFmtId="4" fontId="1" fillId="0" borderId="0" xfId="1" applyNumberFormat="1" applyFont="1" applyBorder="1" applyAlignment="1">
      <alignment horizontal="right" vertical="top"/>
    </xf>
    <xf numFmtId="0" fontId="1" fillId="0" borderId="0" xfId="1" applyFont="1" applyBorder="1" applyAlignment="1">
      <alignment horizontal="right" vertical="top"/>
    </xf>
    <xf numFmtId="0" fontId="5" fillId="0" borderId="0" xfId="1" applyFont="1" applyBorder="1" applyAlignment="1" applyProtection="1">
      <alignment horizontal="right" vertical="top"/>
      <protection locked="0"/>
    </xf>
    <xf numFmtId="3" fontId="1" fillId="0" borderId="0" xfId="1" applyNumberFormat="1" applyFont="1" applyAlignment="1">
      <alignment vertical="top"/>
    </xf>
    <xf numFmtId="49" fontId="1" fillId="0" borderId="0" xfId="1" applyNumberFormat="1" applyFont="1" applyAlignment="1">
      <alignment horizontal="left"/>
    </xf>
    <xf numFmtId="3" fontId="1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4" fontId="1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/>
    <xf numFmtId="49" fontId="1" fillId="0" borderId="5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4" fontId="1" fillId="0" borderId="5" xfId="1" applyNumberFormat="1" applyFont="1" applyBorder="1" applyAlignment="1">
      <alignment horizontal="right"/>
    </xf>
    <xf numFmtId="4" fontId="1" fillId="0" borderId="5" xfId="0" applyNumberFormat="1" applyFont="1" applyBorder="1" applyAlignment="1" applyProtection="1">
      <alignment horizontal="right"/>
      <protection locked="0"/>
    </xf>
    <xf numFmtId="3" fontId="14" fillId="0" borderId="0" xfId="0" applyNumberFormat="1" applyFont="1" applyAlignment="1">
      <alignment vertical="top"/>
    </xf>
    <xf numFmtId="0" fontId="14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4" fontId="14" fillId="0" borderId="0" xfId="0" applyNumberFormat="1" applyFont="1" applyAlignment="1">
      <alignment horizontal="right" vertical="top"/>
    </xf>
    <xf numFmtId="49" fontId="5" fillId="2" borderId="4" xfId="1" applyNumberFormat="1" applyFont="1" applyFill="1" applyBorder="1" applyAlignment="1">
      <alignment horizontal="center" vertical="top"/>
    </xf>
    <xf numFmtId="49" fontId="9" fillId="2" borderId="4" xfId="1" applyNumberFormat="1" applyFont="1" applyFill="1" applyBorder="1" applyAlignment="1">
      <alignment horizontal="justify" vertical="top" wrapText="1"/>
    </xf>
    <xf numFmtId="0" fontId="5" fillId="2" borderId="4" xfId="1" applyFont="1" applyFill="1" applyBorder="1" applyAlignment="1">
      <alignment horizontal="center"/>
    </xf>
    <xf numFmtId="0" fontId="5" fillId="2" borderId="4" xfId="1" applyFont="1" applyFill="1" applyBorder="1"/>
    <xf numFmtId="49" fontId="1" fillId="2" borderId="0" xfId="1" applyNumberFormat="1" applyFont="1" applyFill="1" applyAlignment="1">
      <alignment horizontal="center" vertical="top"/>
    </xf>
    <xf numFmtId="49" fontId="5" fillId="0" borderId="5" xfId="1" applyNumberFormat="1" applyFont="1" applyBorder="1" applyAlignment="1">
      <alignment horizontal="left" vertical="center" wrapText="1"/>
    </xf>
    <xf numFmtId="0" fontId="19" fillId="0" borderId="0" xfId="0" applyFont="1"/>
    <xf numFmtId="49" fontId="5" fillId="0" borderId="0" xfId="1" applyNumberFormat="1" applyFont="1" applyBorder="1" applyAlignment="1">
      <alignment horizontal="left" vertical="top" wrapText="1"/>
    </xf>
    <xf numFmtId="4" fontId="3" fillId="0" borderId="0" xfId="1" applyNumberFormat="1" applyFont="1"/>
    <xf numFmtId="49" fontId="1" fillId="0" borderId="0" xfId="1" applyNumberFormat="1" applyFont="1" applyAlignment="1">
      <alignment horizontal="justify" vertical="top" wrapText="1"/>
    </xf>
    <xf numFmtId="49" fontId="20" fillId="0" borderId="0" xfId="1" applyNumberFormat="1" applyFont="1" applyAlignment="1">
      <alignment horizontal="justify" vertical="top" wrapText="1"/>
    </xf>
    <xf numFmtId="4" fontId="3" fillId="0" borderId="0" xfId="1" quotePrefix="1" applyNumberFormat="1" applyFont="1"/>
    <xf numFmtId="49" fontId="1" fillId="0" borderId="5" xfId="1" applyNumberFormat="1" applyFont="1" applyBorder="1" applyAlignment="1">
      <alignment horizontal="justify" vertical="top" wrapText="1"/>
    </xf>
    <xf numFmtId="49" fontId="20" fillId="0" borderId="5" xfId="1" applyNumberFormat="1" applyFont="1" applyBorder="1" applyAlignment="1">
      <alignment horizontal="justify" vertical="top" wrapText="1"/>
    </xf>
    <xf numFmtId="4" fontId="3" fillId="0" borderId="5" xfId="1" applyNumberFormat="1" applyFont="1" applyBorder="1"/>
    <xf numFmtId="49" fontId="5" fillId="0" borderId="2" xfId="1" applyNumberFormat="1" applyFont="1" applyBorder="1" applyAlignment="1">
      <alignment horizontal="left" wrapText="1"/>
    </xf>
    <xf numFmtId="49" fontId="21" fillId="0" borderId="2" xfId="1" applyNumberFormat="1" applyFont="1" applyBorder="1" applyAlignment="1">
      <alignment horizontal="justify" vertical="top" wrapText="1"/>
    </xf>
    <xf numFmtId="4" fontId="5" fillId="0" borderId="2" xfId="1" applyNumberFormat="1" applyFont="1" applyBorder="1"/>
    <xf numFmtId="49" fontId="5" fillId="2" borderId="4" xfId="1" applyNumberFormat="1" applyFont="1" applyFill="1" applyBorder="1" applyAlignment="1">
      <alignment horizontal="left" vertical="top" wrapText="1"/>
    </xf>
    <xf numFmtId="4" fontId="5" fillId="2" borderId="4" xfId="1" applyNumberFormat="1" applyFont="1" applyFill="1" applyBorder="1"/>
    <xf numFmtId="0" fontId="5" fillId="2" borderId="0" xfId="1" applyFont="1" applyFill="1" applyAlignment="1">
      <alignment horizontal="center" vertical="top"/>
    </xf>
    <xf numFmtId="49" fontId="5" fillId="2" borderId="0" xfId="1" applyNumberFormat="1" applyFont="1" applyFill="1" applyAlignment="1">
      <alignment horizontal="left" wrapText="1"/>
    </xf>
    <xf numFmtId="49" fontId="9" fillId="2" borderId="0" xfId="1" applyNumberFormat="1" applyFont="1" applyFill="1" applyAlignment="1">
      <alignment horizontal="center" vertical="center" wrapText="1"/>
    </xf>
    <xf numFmtId="3" fontId="5" fillId="2" borderId="0" xfId="1" applyNumberFormat="1" applyFont="1" applyFill="1" applyAlignment="1">
      <alignment vertical="top"/>
    </xf>
    <xf numFmtId="0" fontId="5" fillId="2" borderId="0" xfId="1" applyFont="1" applyFill="1" applyAlignment="1">
      <alignment horizontal="right" vertical="top"/>
    </xf>
    <xf numFmtId="4" fontId="5" fillId="2" borderId="0" xfId="1" applyNumberFormat="1" applyFont="1" applyFill="1" applyAlignment="1">
      <alignment horizontal="right" vertical="top"/>
    </xf>
    <xf numFmtId="4" fontId="5" fillId="2" borderId="0" xfId="1" applyNumberFormat="1" applyFont="1" applyFill="1" applyAlignment="1" applyProtection="1">
      <alignment horizontal="right"/>
      <protection locked="0"/>
    </xf>
    <xf numFmtId="49" fontId="5" fillId="0" borderId="5" xfId="1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horizontal="left" vertical="top" wrapText="1"/>
    </xf>
    <xf numFmtId="49" fontId="5" fillId="0" borderId="5" xfId="1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 vertical="top"/>
    </xf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2" applyFont="1" applyAlignment="1">
      <alignment horizontal="center" vertical="top"/>
    </xf>
    <xf numFmtId="0" fontId="1" fillId="0" borderId="5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0" fontId="1" fillId="0" borderId="0" xfId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/>
    </xf>
    <xf numFmtId="49" fontId="1" fillId="0" borderId="0" xfId="1" applyNumberFormat="1" applyFont="1" applyAlignment="1">
      <alignment horizontal="left" vertical="center" wrapText="1"/>
    </xf>
    <xf numFmtId="0" fontId="1" fillId="0" borderId="0" xfId="1" applyFont="1" applyAlignment="1">
      <alignment horizontal="center" vertical="top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5" fillId="0" borderId="5" xfId="1" applyNumberFormat="1" applyFont="1" applyBorder="1" applyAlignment="1">
      <alignment horizontal="left" vertical="center" wrapText="1"/>
    </xf>
    <xf numFmtId="0" fontId="1" fillId="0" borderId="5" xfId="1" applyFont="1" applyBorder="1" applyAlignment="1">
      <alignment horizontal="right"/>
    </xf>
    <xf numFmtId="0" fontId="1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 vertical="top"/>
    </xf>
    <xf numFmtId="49" fontId="1" fillId="0" borderId="0" xfId="1" applyNumberFormat="1" applyFont="1" applyAlignment="1">
      <alignment horizontal="left" wrapText="1"/>
    </xf>
    <xf numFmtId="165" fontId="1" fillId="0" borderId="0" xfId="0" applyNumberFormat="1" applyFont="1" applyAlignment="1" applyProtection="1">
      <alignment horizontal="left" vertical="top" wrapText="1"/>
      <protection locked="0"/>
    </xf>
    <xf numFmtId="0" fontId="24" fillId="0" borderId="0" xfId="0" applyFont="1" applyAlignment="1">
      <alignment horizontal="left"/>
    </xf>
    <xf numFmtId="4" fontId="14" fillId="0" borderId="0" xfId="0" applyNumberFormat="1" applyFont="1"/>
    <xf numFmtId="0" fontId="6" fillId="0" borderId="0" xfId="0" applyFont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13" fillId="0" borderId="0" xfId="0" applyFont="1" applyProtection="1">
      <protection locked="0"/>
    </xf>
    <xf numFmtId="4" fontId="1" fillId="0" borderId="0" xfId="1" applyNumberFormat="1" applyFont="1" applyAlignment="1" applyProtection="1">
      <alignment horizontal="right"/>
      <protection locked="0"/>
    </xf>
    <xf numFmtId="4" fontId="1" fillId="0" borderId="0" xfId="1" applyNumberFormat="1" applyFont="1" applyAlignment="1" applyProtection="1">
      <alignment horizontal="right" vertical="top"/>
      <protection locked="0"/>
    </xf>
    <xf numFmtId="2" fontId="1" fillId="0" borderId="0" xfId="1" applyNumberFormat="1" applyFont="1" applyAlignment="1" applyProtection="1">
      <protection locked="0"/>
    </xf>
    <xf numFmtId="0" fontId="0" fillId="0" borderId="0" xfId="0" applyProtection="1">
      <protection locked="0"/>
    </xf>
    <xf numFmtId="4" fontId="1" fillId="0" borderId="0" xfId="1" applyNumberFormat="1" applyFont="1" applyAlignment="1" applyProtection="1">
      <alignment vertical="top"/>
      <protection locked="0"/>
    </xf>
    <xf numFmtId="4" fontId="1" fillId="0" borderId="0" xfId="1" applyNumberFormat="1" applyFont="1" applyAlignment="1" applyProtection="1">
      <protection locked="0"/>
    </xf>
    <xf numFmtId="4" fontId="24" fillId="0" borderId="0" xfId="0" applyNumberFormat="1" applyFont="1" applyAlignment="1" applyProtection="1">
      <alignment horizontal="right"/>
      <protection locked="0"/>
    </xf>
    <xf numFmtId="4" fontId="1" fillId="0" borderId="0" xfId="1" applyNumberFormat="1" applyFont="1" applyAlignment="1" applyProtection="1">
      <alignment vertical="center"/>
      <protection locked="0"/>
    </xf>
    <xf numFmtId="49" fontId="5" fillId="0" borderId="0" xfId="1" applyNumberFormat="1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4" fillId="0" borderId="0" xfId="0" applyFont="1" applyAlignment="1">
      <alignment horizontal="center"/>
    </xf>
    <xf numFmtId="49" fontId="5" fillId="2" borderId="0" xfId="1" applyNumberFormat="1" applyFont="1" applyFill="1" applyAlignment="1">
      <alignment horizontal="left" vertical="top" wrapText="1"/>
    </xf>
    <xf numFmtId="49" fontId="5" fillId="0" borderId="5" xfId="1" applyNumberFormat="1" applyFont="1" applyBorder="1" applyAlignment="1">
      <alignment horizontal="left" vertical="center" wrapText="1"/>
    </xf>
  </cellXfs>
  <cellStyles count="5">
    <cellStyle name="Normal 2" xfId="3"/>
    <cellStyle name="Normal_ZADAR_trosk_GRA_OBRT-BANKA" xfId="1"/>
    <cellStyle name="Normalno" xfId="0" builtinId="0"/>
    <cellStyle name="Obično_trosko-ponudbeni-VMD" xfId="4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199567</xdr:colOff>
      <xdr:row>0</xdr:row>
      <xdr:rowOff>127001</xdr:rowOff>
    </xdr:from>
    <xdr:to>
      <xdr:col>8</xdr:col>
      <xdr:colOff>518424</xdr:colOff>
      <xdr:row>48</xdr:row>
      <xdr:rowOff>147846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-5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8040" t="18037" r="18442" b="19643"/>
        <a:stretch/>
      </xdr:blipFill>
      <xdr:spPr>
        <a:xfrm>
          <a:off x="199567" y="127001"/>
          <a:ext cx="5544000" cy="916484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Layout" zoomScaleNormal="100" workbookViewId="0">
      <selection activeCell="D21" sqref="D21:D22"/>
    </sheetView>
  </sheetViews>
  <sheetFormatPr defaultRowHeight="15" x14ac:dyDescent="0.25"/>
  <cols>
    <col min="1" max="1" width="7.5703125" style="34" customWidth="1"/>
    <col min="2" max="2" width="28.42578125" style="34" customWidth="1"/>
    <col min="3" max="3" width="1.5703125" style="34" customWidth="1"/>
    <col min="4" max="4" width="33.28515625" style="34" customWidth="1"/>
    <col min="5" max="16384" width="9.140625" style="34"/>
  </cols>
  <sheetData>
    <row r="1" spans="1:5" x14ac:dyDescent="0.25">
      <c r="D1" s="35"/>
    </row>
    <row r="2" spans="1:5" ht="64.5" customHeight="1" x14ac:dyDescent="0.25">
      <c r="D2" s="35"/>
    </row>
    <row r="3" spans="1:5" ht="18" customHeight="1" x14ac:dyDescent="0.25">
      <c r="A3" s="165" t="s">
        <v>201</v>
      </c>
      <c r="B3" s="166"/>
      <c r="C3" s="166"/>
      <c r="D3" s="166"/>
      <c r="E3" s="167"/>
    </row>
    <row r="4" spans="1:5" ht="32.25" customHeight="1" x14ac:dyDescent="0.25">
      <c r="A4" s="36"/>
      <c r="B4" s="162"/>
      <c r="C4" s="162"/>
      <c r="D4" s="162"/>
      <c r="E4" s="37"/>
    </row>
    <row r="5" spans="1:5" ht="15.75" customHeight="1" x14ac:dyDescent="0.25">
      <c r="B5" s="30" t="s">
        <v>63</v>
      </c>
      <c r="C5" s="38" t="s">
        <v>0</v>
      </c>
      <c r="D5" s="31" t="s">
        <v>37</v>
      </c>
    </row>
    <row r="6" spans="1:5" x14ac:dyDescent="0.25">
      <c r="B6" s="30" t="s">
        <v>1</v>
      </c>
      <c r="C6" s="38"/>
      <c r="D6" s="51" t="s">
        <v>2</v>
      </c>
    </row>
    <row r="7" spans="1:5" x14ac:dyDescent="0.25">
      <c r="B7" s="30" t="s">
        <v>3</v>
      </c>
      <c r="C7" s="38"/>
      <c r="D7" s="51">
        <v>95131524528</v>
      </c>
    </row>
    <row r="8" spans="1:5" ht="15.75" customHeight="1" x14ac:dyDescent="0.25">
      <c r="B8" s="38"/>
      <c r="C8" s="38"/>
      <c r="D8" s="39"/>
    </row>
    <row r="9" spans="1:5" x14ac:dyDescent="0.25">
      <c r="B9" s="38" t="s">
        <v>4</v>
      </c>
      <c r="C9" s="38"/>
      <c r="D9" s="39" t="s">
        <v>112</v>
      </c>
    </row>
    <row r="10" spans="1:5" x14ac:dyDescent="0.25">
      <c r="B10" s="38" t="s">
        <v>5</v>
      </c>
      <c r="C10" s="38"/>
      <c r="D10" s="39" t="s">
        <v>113</v>
      </c>
    </row>
    <row r="11" spans="1:5" ht="15.75" x14ac:dyDescent="0.25">
      <c r="B11" s="38" t="s">
        <v>6</v>
      </c>
      <c r="C11" s="38"/>
      <c r="D11" s="40" t="s">
        <v>114</v>
      </c>
    </row>
    <row r="12" spans="1:5" x14ac:dyDescent="0.25">
      <c r="B12" s="38" t="s">
        <v>76</v>
      </c>
      <c r="C12" s="38"/>
      <c r="D12" s="39" t="s">
        <v>115</v>
      </c>
    </row>
    <row r="13" spans="1:5" ht="18" x14ac:dyDescent="0.25">
      <c r="B13" s="38" t="s">
        <v>77</v>
      </c>
      <c r="C13" s="38"/>
      <c r="D13" s="39" t="s">
        <v>116</v>
      </c>
    </row>
    <row r="14" spans="1:5" x14ac:dyDescent="0.25">
      <c r="B14" s="38" t="s">
        <v>78</v>
      </c>
      <c r="D14" s="94" t="s">
        <v>79</v>
      </c>
    </row>
    <row r="15" spans="1:5" x14ac:dyDescent="0.25">
      <c r="B15" s="38" t="s">
        <v>64</v>
      </c>
      <c r="D15" s="95">
        <v>2</v>
      </c>
    </row>
    <row r="16" spans="1:5" ht="14.25" customHeight="1" x14ac:dyDescent="0.25">
      <c r="B16" s="38"/>
      <c r="C16" s="38"/>
      <c r="D16" s="39"/>
    </row>
    <row r="17" spans="1:5" x14ac:dyDescent="0.25">
      <c r="B17" s="151" t="s">
        <v>65</v>
      </c>
      <c r="C17" s="151"/>
      <c r="D17" s="152"/>
    </row>
    <row r="18" spans="1:5" x14ac:dyDescent="0.25">
      <c r="B18" s="151" t="s">
        <v>1</v>
      </c>
      <c r="C18" s="151"/>
      <c r="D18" s="152"/>
    </row>
    <row r="19" spans="1:5" x14ac:dyDescent="0.25">
      <c r="B19" s="151" t="s">
        <v>3</v>
      </c>
      <c r="C19" s="151"/>
      <c r="D19" s="152"/>
    </row>
    <row r="20" spans="1:5" x14ac:dyDescent="0.25">
      <c r="B20" s="151" t="s">
        <v>51</v>
      </c>
      <c r="C20" s="151"/>
      <c r="D20" s="152"/>
    </row>
    <row r="21" spans="1:5" x14ac:dyDescent="0.25">
      <c r="B21" s="151" t="s">
        <v>52</v>
      </c>
      <c r="C21" s="151"/>
      <c r="D21" s="163"/>
    </row>
    <row r="22" spans="1:5" ht="58.5" customHeight="1" x14ac:dyDescent="0.25">
      <c r="B22" s="151"/>
      <c r="C22" s="151"/>
      <c r="D22" s="164"/>
    </row>
    <row r="23" spans="1:5" x14ac:dyDescent="0.25">
      <c r="B23" s="38" t="s">
        <v>70</v>
      </c>
      <c r="C23" s="38"/>
      <c r="D23" s="41">
        <f>rekapitulacija!F24</f>
        <v>0</v>
      </c>
    </row>
    <row r="24" spans="1:5" x14ac:dyDescent="0.25">
      <c r="B24" s="38" t="s">
        <v>66</v>
      </c>
      <c r="C24" s="38"/>
      <c r="D24" s="41">
        <f>rekapitulacija!F26</f>
        <v>0</v>
      </c>
    </row>
    <row r="25" spans="1:5" x14ac:dyDescent="0.25">
      <c r="B25" s="130"/>
      <c r="C25" s="130"/>
      <c r="D25" s="35"/>
    </row>
    <row r="26" spans="1:5" ht="162.75" customHeight="1" x14ac:dyDescent="0.25">
      <c r="D26" s="35"/>
    </row>
    <row r="27" spans="1:5" ht="16.5" customHeight="1" x14ac:dyDescent="0.25">
      <c r="A27" s="168" t="s">
        <v>67</v>
      </c>
      <c r="B27" s="168"/>
      <c r="C27" s="168"/>
      <c r="D27" s="168"/>
      <c r="E27" s="168"/>
    </row>
    <row r="28" spans="1:5" ht="8.25" customHeight="1" x14ac:dyDescent="0.25">
      <c r="D28" s="35"/>
    </row>
    <row r="29" spans="1:5" x14ac:dyDescent="0.25">
      <c r="B29" s="52" t="s">
        <v>117</v>
      </c>
      <c r="C29" s="53"/>
      <c r="D29" s="50" t="s">
        <v>68</v>
      </c>
    </row>
    <row r="30" spans="1:5" ht="8.25" customHeight="1" x14ac:dyDescent="0.25">
      <c r="B30" s="54"/>
      <c r="C30" s="53"/>
      <c r="D30" s="47"/>
    </row>
    <row r="31" spans="1:5" x14ac:dyDescent="0.25">
      <c r="B31" s="52" t="s">
        <v>118</v>
      </c>
      <c r="C31" s="53"/>
      <c r="D31" s="50" t="s">
        <v>69</v>
      </c>
    </row>
    <row r="32" spans="1:5" x14ac:dyDescent="0.25">
      <c r="D32" s="35"/>
    </row>
    <row r="33" spans="4:4" x14ac:dyDescent="0.25">
      <c r="D33" s="35"/>
    </row>
    <row r="34" spans="4:4" x14ac:dyDescent="0.25">
      <c r="D34" s="35"/>
    </row>
    <row r="35" spans="4:4" x14ac:dyDescent="0.25">
      <c r="D35" s="35"/>
    </row>
    <row r="36" spans="4:4" x14ac:dyDescent="0.25">
      <c r="D36" s="35"/>
    </row>
    <row r="37" spans="4:4" x14ac:dyDescent="0.25">
      <c r="D37" s="35"/>
    </row>
  </sheetData>
  <sheetProtection password="CE28" sheet="1" objects="1" scenarios="1" selectLockedCells="1"/>
  <mergeCells count="4">
    <mergeCell ref="B4:D4"/>
    <mergeCell ref="D21:D22"/>
    <mergeCell ref="A3:E3"/>
    <mergeCell ref="A27:E27"/>
  </mergeCells>
  <pageMargins left="0.9895833333333333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Layout" zoomScaleNormal="100" zoomScaleSheetLayoutView="100" workbookViewId="0">
      <selection activeCell="F6" sqref="F6:F14"/>
    </sheetView>
  </sheetViews>
  <sheetFormatPr defaultRowHeight="15" x14ac:dyDescent="0.25"/>
  <cols>
    <col min="1" max="1" width="4.28515625" style="86" customWidth="1"/>
    <col min="2" max="2" width="48.140625" style="86" customWidth="1"/>
    <col min="3" max="3" width="4.28515625" style="86" customWidth="1"/>
    <col min="4" max="4" width="5.140625" style="92" customWidth="1"/>
    <col min="5" max="5" width="2.140625" style="93" customWidth="1"/>
    <col min="6" max="6" width="9" style="93" customWidth="1"/>
    <col min="7" max="7" width="2" style="93" customWidth="1"/>
    <col min="8" max="8" width="10" style="93" customWidth="1"/>
    <col min="9" max="16384" width="9.140625" style="34"/>
  </cols>
  <sheetData>
    <row r="1" spans="1:8" ht="15" customHeight="1" x14ac:dyDescent="0.25">
      <c r="A1" s="13"/>
      <c r="B1" s="64"/>
      <c r="C1" s="65"/>
      <c r="D1" s="66"/>
      <c r="E1" s="67"/>
      <c r="F1" s="68"/>
      <c r="G1" s="67"/>
      <c r="H1" s="69"/>
    </row>
    <row r="2" spans="1:8" x14ac:dyDescent="0.25">
      <c r="A2" s="96" t="s">
        <v>13</v>
      </c>
      <c r="B2" s="173" t="s">
        <v>85</v>
      </c>
      <c r="C2" s="173"/>
      <c r="D2" s="173"/>
      <c r="E2" s="70"/>
      <c r="F2" s="71"/>
      <c r="G2" s="72"/>
      <c r="H2" s="73"/>
    </row>
    <row r="3" spans="1:8" ht="7.5" customHeight="1" x14ac:dyDescent="0.25">
      <c r="A3" s="15"/>
      <c r="B3" s="74"/>
      <c r="C3" s="74"/>
      <c r="D3" s="75"/>
      <c r="E3" s="76"/>
      <c r="F3" s="77"/>
      <c r="G3" s="78"/>
      <c r="H3" s="79"/>
    </row>
    <row r="4" spans="1:8" ht="25.5" customHeight="1" x14ac:dyDescent="0.25">
      <c r="A4" s="58" t="s">
        <v>18</v>
      </c>
      <c r="B4" s="59" t="s">
        <v>19</v>
      </c>
      <c r="C4" s="59" t="s">
        <v>72</v>
      </c>
      <c r="D4" s="63" t="s">
        <v>73</v>
      </c>
      <c r="E4" s="60" t="s">
        <v>20</v>
      </c>
      <c r="F4" s="62" t="s">
        <v>74</v>
      </c>
      <c r="G4" s="60" t="s">
        <v>21</v>
      </c>
      <c r="H4" s="61" t="s">
        <v>22</v>
      </c>
    </row>
    <row r="5" spans="1:8" ht="7.5" customHeight="1" x14ac:dyDescent="0.25">
      <c r="A5" s="16"/>
      <c r="B5" s="17"/>
      <c r="C5" s="18"/>
      <c r="D5" s="80"/>
      <c r="E5" s="55"/>
      <c r="F5" s="56"/>
      <c r="G5" s="55"/>
      <c r="H5" s="57"/>
    </row>
    <row r="6" spans="1:8" ht="26.25" customHeight="1" x14ac:dyDescent="0.25">
      <c r="A6" s="20" t="s">
        <v>98</v>
      </c>
      <c r="B6" s="29" t="s">
        <v>152</v>
      </c>
      <c r="C6" s="81" t="s">
        <v>24</v>
      </c>
      <c r="D6" s="82">
        <v>18</v>
      </c>
      <c r="E6" s="83" t="s">
        <v>20</v>
      </c>
      <c r="F6" s="156"/>
      <c r="G6" s="84" t="s">
        <v>21</v>
      </c>
      <c r="H6" s="85">
        <f>D6*F6</f>
        <v>0</v>
      </c>
    </row>
    <row r="7" spans="1:8" ht="7.5" customHeight="1" x14ac:dyDescent="0.25">
      <c r="A7" s="16"/>
      <c r="B7" s="17"/>
      <c r="C7" s="18"/>
      <c r="D7" s="80"/>
      <c r="E7" s="55"/>
      <c r="F7" s="158"/>
      <c r="G7" s="55"/>
      <c r="H7" s="57"/>
    </row>
    <row r="8" spans="1:8" ht="51" customHeight="1" x14ac:dyDescent="0.25">
      <c r="A8" s="13" t="s">
        <v>150</v>
      </c>
      <c r="B8" s="28" t="s">
        <v>153</v>
      </c>
      <c r="C8" s="81" t="s">
        <v>24</v>
      </c>
      <c r="D8" s="82">
        <v>18</v>
      </c>
      <c r="E8" s="83" t="s">
        <v>20</v>
      </c>
      <c r="F8" s="156"/>
      <c r="G8" s="84" t="s">
        <v>21</v>
      </c>
      <c r="H8" s="85">
        <f>D8*F8</f>
        <v>0</v>
      </c>
    </row>
    <row r="9" spans="1:8" ht="7.5" customHeight="1" x14ac:dyDescent="0.25">
      <c r="A9" s="13"/>
      <c r="B9" s="19"/>
      <c r="C9" s="81"/>
      <c r="D9" s="82"/>
      <c r="E9" s="83"/>
      <c r="F9" s="159"/>
      <c r="G9" s="84"/>
      <c r="H9" s="85"/>
    </row>
    <row r="10" spans="1:8" ht="26.25" customHeight="1" x14ac:dyDescent="0.25">
      <c r="A10" s="13" t="s">
        <v>151</v>
      </c>
      <c r="B10" s="28" t="s">
        <v>154</v>
      </c>
      <c r="C10" s="81" t="s">
        <v>30</v>
      </c>
      <c r="D10" s="82">
        <v>14</v>
      </c>
      <c r="E10" s="83" t="s">
        <v>20</v>
      </c>
      <c r="F10" s="156"/>
      <c r="G10" s="84" t="s">
        <v>21</v>
      </c>
      <c r="H10" s="85">
        <f>D10*F10</f>
        <v>0</v>
      </c>
    </row>
    <row r="11" spans="1:8" ht="7.5" customHeight="1" x14ac:dyDescent="0.25">
      <c r="A11" s="13"/>
      <c r="B11" s="21"/>
      <c r="C11" s="81"/>
      <c r="D11" s="82"/>
      <c r="E11" s="83"/>
      <c r="F11" s="156"/>
      <c r="G11" s="84"/>
      <c r="H11" s="85"/>
    </row>
    <row r="12" spans="1:8" ht="26.25" customHeight="1" x14ac:dyDescent="0.25">
      <c r="A12" s="13" t="s">
        <v>190</v>
      </c>
      <c r="B12" s="28" t="s">
        <v>155</v>
      </c>
      <c r="C12" s="81" t="s">
        <v>30</v>
      </c>
      <c r="D12" s="82">
        <v>2</v>
      </c>
      <c r="E12" s="83" t="s">
        <v>20</v>
      </c>
      <c r="F12" s="156"/>
      <c r="G12" s="84" t="s">
        <v>21</v>
      </c>
      <c r="H12" s="85">
        <f>D12*F12</f>
        <v>0</v>
      </c>
    </row>
    <row r="13" spans="1:8" ht="7.5" customHeight="1" x14ac:dyDescent="0.25">
      <c r="A13" s="13"/>
      <c r="B13" s="21"/>
      <c r="C13" s="81"/>
      <c r="D13" s="82"/>
      <c r="E13" s="83"/>
      <c r="F13" s="156"/>
      <c r="G13" s="84"/>
      <c r="H13" s="85"/>
    </row>
    <row r="14" spans="1:8" ht="39.75" customHeight="1" x14ac:dyDescent="0.25">
      <c r="A14" s="13" t="s">
        <v>191</v>
      </c>
      <c r="B14" s="28" t="s">
        <v>100</v>
      </c>
      <c r="C14" s="81" t="s">
        <v>71</v>
      </c>
      <c r="D14" s="82">
        <v>1</v>
      </c>
      <c r="E14" s="83" t="s">
        <v>20</v>
      </c>
      <c r="F14" s="156"/>
      <c r="G14" s="84" t="s">
        <v>21</v>
      </c>
      <c r="H14" s="85">
        <f>D14*F14</f>
        <v>0</v>
      </c>
    </row>
    <row r="15" spans="1:8" ht="7.5" customHeight="1" x14ac:dyDescent="0.25">
      <c r="A15" s="14"/>
      <c r="B15" s="22"/>
      <c r="C15" s="87"/>
      <c r="D15" s="88"/>
      <c r="E15" s="89"/>
      <c r="F15" s="90"/>
      <c r="G15" s="23"/>
      <c r="H15" s="91"/>
    </row>
    <row r="16" spans="1:8" ht="15" customHeight="1" x14ac:dyDescent="0.25">
      <c r="A16" s="118"/>
      <c r="B16" s="119" t="s">
        <v>33</v>
      </c>
      <c r="C16" s="120"/>
      <c r="D16" s="121"/>
      <c r="E16" s="122"/>
      <c r="F16" s="123"/>
      <c r="G16" s="122"/>
      <c r="H16" s="124">
        <f>SUM(H5:H15)</f>
        <v>0</v>
      </c>
    </row>
  </sheetData>
  <sheetProtection password="CE28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&amp;C&amp;"Arial,Uobičajeno"&amp;9Prilagodba pomoćne zgrade u Novskoj, Zagorska 11</oddHeader>
    <oddFooter>&amp;C&amp;"Arial,Regular"&amp;9Area Arte d.o.o. Zagreb, Ulica grada Vukovara 237C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Layout" zoomScaleNormal="100" zoomScaleSheetLayoutView="100" workbookViewId="0">
      <selection activeCell="F6" sqref="F6"/>
    </sheetView>
  </sheetViews>
  <sheetFormatPr defaultRowHeight="15" x14ac:dyDescent="0.25"/>
  <cols>
    <col min="1" max="1" width="4.28515625" style="86" customWidth="1"/>
    <col min="2" max="2" width="48.140625" style="86" customWidth="1"/>
    <col min="3" max="3" width="4.28515625" style="86" customWidth="1"/>
    <col min="4" max="4" width="5.140625" style="92" customWidth="1"/>
    <col min="5" max="5" width="2.140625" style="93" customWidth="1"/>
    <col min="6" max="6" width="8.7109375" style="93" customWidth="1"/>
    <col min="7" max="7" width="2" style="93" customWidth="1"/>
    <col min="8" max="8" width="10.28515625" style="93" customWidth="1"/>
    <col min="9" max="16384" width="9.140625" style="34"/>
  </cols>
  <sheetData>
    <row r="1" spans="1:8" ht="15" customHeight="1" x14ac:dyDescent="0.25">
      <c r="A1" s="13"/>
      <c r="B1" s="64"/>
      <c r="C1" s="65"/>
      <c r="D1" s="66"/>
      <c r="E1" s="67"/>
      <c r="F1" s="68"/>
      <c r="G1" s="67"/>
      <c r="H1" s="69"/>
    </row>
    <row r="2" spans="1:8" x14ac:dyDescent="0.25">
      <c r="A2" s="96" t="s">
        <v>14</v>
      </c>
      <c r="B2" s="173" t="s">
        <v>95</v>
      </c>
      <c r="C2" s="173"/>
      <c r="D2" s="173"/>
      <c r="E2" s="70"/>
      <c r="F2" s="71"/>
      <c r="G2" s="72"/>
      <c r="H2" s="73"/>
    </row>
    <row r="3" spans="1:8" ht="7.5" customHeight="1" x14ac:dyDescent="0.25">
      <c r="A3" s="15"/>
      <c r="B3" s="74"/>
      <c r="C3" s="74"/>
      <c r="D3" s="75"/>
      <c r="E3" s="76"/>
      <c r="F3" s="77"/>
      <c r="G3" s="78"/>
      <c r="H3" s="79"/>
    </row>
    <row r="4" spans="1:8" ht="25.5" customHeight="1" x14ac:dyDescent="0.25">
      <c r="A4" s="58" t="s">
        <v>18</v>
      </c>
      <c r="B4" s="59" t="s">
        <v>19</v>
      </c>
      <c r="C4" s="59" t="s">
        <v>72</v>
      </c>
      <c r="D4" s="63" t="s">
        <v>73</v>
      </c>
      <c r="E4" s="60" t="s">
        <v>20</v>
      </c>
      <c r="F4" s="62" t="s">
        <v>74</v>
      </c>
      <c r="G4" s="60" t="s">
        <v>21</v>
      </c>
      <c r="H4" s="61" t="s">
        <v>22</v>
      </c>
    </row>
    <row r="5" spans="1:8" ht="7.5" customHeight="1" x14ac:dyDescent="0.25">
      <c r="A5" s="16"/>
      <c r="B5" s="17"/>
      <c r="C5" s="18"/>
      <c r="D5" s="80"/>
      <c r="E5" s="55"/>
      <c r="F5" s="56"/>
      <c r="G5" s="55"/>
      <c r="H5" s="57"/>
    </row>
    <row r="6" spans="1:8" ht="26.25" customHeight="1" x14ac:dyDescent="0.25">
      <c r="A6" s="13" t="s">
        <v>36</v>
      </c>
      <c r="B6" s="28" t="s">
        <v>87</v>
      </c>
      <c r="C6" s="81" t="s">
        <v>24</v>
      </c>
      <c r="D6" s="82">
        <v>120</v>
      </c>
      <c r="E6" s="83" t="s">
        <v>20</v>
      </c>
      <c r="F6" s="156"/>
      <c r="G6" s="84" t="s">
        <v>21</v>
      </c>
      <c r="H6" s="85">
        <f>D6*F6</f>
        <v>0</v>
      </c>
    </row>
    <row r="7" spans="1:8" ht="7.5" customHeight="1" x14ac:dyDescent="0.25">
      <c r="A7" s="14"/>
      <c r="B7" s="22"/>
      <c r="C7" s="87"/>
      <c r="D7" s="88"/>
      <c r="E7" s="89"/>
      <c r="F7" s="90"/>
      <c r="G7" s="23"/>
      <c r="H7" s="91"/>
    </row>
    <row r="8" spans="1:8" ht="15" customHeight="1" x14ac:dyDescent="0.25">
      <c r="A8" s="118"/>
      <c r="B8" s="119" t="s">
        <v>96</v>
      </c>
      <c r="C8" s="120"/>
      <c r="D8" s="121"/>
      <c r="E8" s="122"/>
      <c r="F8" s="123"/>
      <c r="G8" s="122"/>
      <c r="H8" s="124">
        <f>SUM(H5:H7)</f>
        <v>0</v>
      </c>
    </row>
  </sheetData>
  <sheetProtection password="CE28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&amp;C&amp;"Arial,Uobičajeno"&amp;9Prilagodba pomoćne zgrade u Novskoj, Zagorska 11</oddHeader>
    <oddFooter>&amp;C&amp;"Arial,Regular"&amp;9Area Arte d.o.o. Zagreb, Ulica grada Vukovara 237C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zoomScaleNormal="100" zoomScaleSheetLayoutView="100" workbookViewId="0">
      <selection activeCell="F6" sqref="F6:F24"/>
    </sheetView>
  </sheetViews>
  <sheetFormatPr defaultRowHeight="15" x14ac:dyDescent="0.25"/>
  <cols>
    <col min="1" max="1" width="4.28515625" style="86" customWidth="1"/>
    <col min="2" max="2" width="48.28515625" style="86" customWidth="1"/>
    <col min="3" max="3" width="4.28515625" style="86" customWidth="1"/>
    <col min="4" max="4" width="5.140625" style="92" customWidth="1"/>
    <col min="5" max="5" width="2.140625" style="93" customWidth="1"/>
    <col min="6" max="6" width="8.7109375" style="97" customWidth="1"/>
    <col min="7" max="7" width="2" style="93" customWidth="1"/>
    <col min="8" max="8" width="10.28515625" style="93" customWidth="1"/>
    <col min="9" max="16384" width="9.140625" style="34"/>
  </cols>
  <sheetData>
    <row r="1" spans="1:8" ht="15" customHeight="1" x14ac:dyDescent="0.25">
      <c r="A1" s="13"/>
      <c r="B1" s="64"/>
      <c r="C1" s="65"/>
      <c r="D1" s="66"/>
      <c r="E1" s="67"/>
      <c r="F1" s="68"/>
      <c r="G1" s="67"/>
      <c r="H1" s="69"/>
    </row>
    <row r="2" spans="1:8" x14ac:dyDescent="0.25">
      <c r="A2" s="96" t="s">
        <v>105</v>
      </c>
      <c r="B2" s="173" t="s">
        <v>89</v>
      </c>
      <c r="C2" s="173"/>
      <c r="D2" s="173"/>
      <c r="E2" s="70"/>
      <c r="F2" s="71"/>
      <c r="G2" s="72"/>
      <c r="H2" s="73"/>
    </row>
    <row r="3" spans="1:8" ht="7.5" customHeight="1" x14ac:dyDescent="0.25">
      <c r="A3" s="15"/>
      <c r="B3" s="74"/>
      <c r="C3" s="74"/>
      <c r="D3" s="75"/>
      <c r="E3" s="76"/>
      <c r="F3" s="77"/>
      <c r="G3" s="78"/>
      <c r="H3" s="79"/>
    </row>
    <row r="4" spans="1:8" ht="25.5" customHeight="1" x14ac:dyDescent="0.25">
      <c r="A4" s="58" t="s">
        <v>18</v>
      </c>
      <c r="B4" s="59" t="s">
        <v>19</v>
      </c>
      <c r="C4" s="59" t="s">
        <v>72</v>
      </c>
      <c r="D4" s="63" t="s">
        <v>73</v>
      </c>
      <c r="E4" s="60" t="s">
        <v>20</v>
      </c>
      <c r="F4" s="62" t="s">
        <v>74</v>
      </c>
      <c r="G4" s="60" t="s">
        <v>21</v>
      </c>
      <c r="H4" s="61" t="s">
        <v>22</v>
      </c>
    </row>
    <row r="5" spans="1:8" ht="7.5" customHeight="1" x14ac:dyDescent="0.25">
      <c r="A5" s="16"/>
      <c r="B5" s="17"/>
      <c r="C5" s="18"/>
      <c r="D5" s="80"/>
      <c r="E5" s="55"/>
      <c r="F5" s="56"/>
      <c r="G5" s="55"/>
      <c r="H5" s="57"/>
    </row>
    <row r="6" spans="1:8" ht="39.75" customHeight="1" x14ac:dyDescent="0.25">
      <c r="A6" s="140" t="s">
        <v>106</v>
      </c>
      <c r="B6" s="28" t="s">
        <v>157</v>
      </c>
      <c r="C6" s="81" t="s">
        <v>71</v>
      </c>
      <c r="D6" s="82">
        <v>1</v>
      </c>
      <c r="E6" s="83" t="s">
        <v>20</v>
      </c>
      <c r="F6" s="154"/>
      <c r="G6" s="84" t="s">
        <v>21</v>
      </c>
      <c r="H6" s="85">
        <f>D6*F6</f>
        <v>0</v>
      </c>
    </row>
    <row r="7" spans="1:8" ht="7.5" customHeight="1" x14ac:dyDescent="0.25">
      <c r="A7" s="20"/>
      <c r="B7" s="28"/>
      <c r="C7" s="81"/>
      <c r="D7" s="82"/>
      <c r="E7" s="83"/>
      <c r="F7" s="154"/>
      <c r="G7" s="84"/>
      <c r="H7" s="85"/>
    </row>
    <row r="8" spans="1:8" ht="26.25" customHeight="1" x14ac:dyDescent="0.25">
      <c r="A8" s="140" t="s">
        <v>192</v>
      </c>
      <c r="B8" s="28" t="s">
        <v>159</v>
      </c>
      <c r="C8" s="81" t="s">
        <v>71</v>
      </c>
      <c r="D8" s="82">
        <v>1</v>
      </c>
      <c r="E8" s="83" t="s">
        <v>20</v>
      </c>
      <c r="F8" s="154"/>
      <c r="G8" s="84" t="s">
        <v>21</v>
      </c>
      <c r="H8" s="85">
        <f>D8*F8</f>
        <v>0</v>
      </c>
    </row>
    <row r="9" spans="1:8" ht="7.5" customHeight="1" x14ac:dyDescent="0.25">
      <c r="A9" s="20"/>
      <c r="B9" s="28"/>
      <c r="C9" s="81"/>
      <c r="D9" s="82"/>
      <c r="E9" s="83"/>
      <c r="F9" s="154"/>
      <c r="G9" s="84"/>
      <c r="H9" s="85"/>
    </row>
    <row r="10" spans="1:8" ht="51.75" customHeight="1" x14ac:dyDescent="0.25">
      <c r="A10" s="140" t="s">
        <v>193</v>
      </c>
      <c r="B10" s="28" t="s">
        <v>161</v>
      </c>
      <c r="C10" s="81" t="s">
        <v>71</v>
      </c>
      <c r="D10" s="82">
        <v>1</v>
      </c>
      <c r="E10" s="83" t="s">
        <v>20</v>
      </c>
      <c r="F10" s="159"/>
      <c r="G10" s="84" t="s">
        <v>21</v>
      </c>
      <c r="H10" s="85">
        <f>D10*F10</f>
        <v>0</v>
      </c>
    </row>
    <row r="11" spans="1:8" s="130" customFormat="1" ht="7.5" customHeight="1" x14ac:dyDescent="0.25">
      <c r="A11" s="140"/>
      <c r="B11" s="127"/>
      <c r="C11" s="81"/>
      <c r="D11" s="82"/>
      <c r="E11" s="83"/>
      <c r="F11" s="159"/>
      <c r="G11" s="84"/>
      <c r="H11" s="85"/>
    </row>
    <row r="12" spans="1:8" s="130" customFormat="1" ht="24.75" customHeight="1" x14ac:dyDescent="0.25">
      <c r="A12" s="140" t="s">
        <v>194</v>
      </c>
      <c r="B12" s="28" t="s">
        <v>163</v>
      </c>
      <c r="C12" s="81" t="s">
        <v>71</v>
      </c>
      <c r="D12" s="82">
        <v>1</v>
      </c>
      <c r="E12" s="83" t="s">
        <v>20</v>
      </c>
      <c r="F12" s="159"/>
      <c r="G12" s="84" t="s">
        <v>21</v>
      </c>
      <c r="H12" s="85">
        <f>D12*F12</f>
        <v>0</v>
      </c>
    </row>
    <row r="13" spans="1:8" s="130" customFormat="1" ht="7.5" customHeight="1" x14ac:dyDescent="0.25">
      <c r="A13" s="140"/>
      <c r="B13" s="127"/>
      <c r="C13" s="81"/>
      <c r="D13" s="82"/>
      <c r="E13" s="83"/>
      <c r="F13" s="159"/>
      <c r="G13" s="84"/>
      <c r="H13" s="85"/>
    </row>
    <row r="14" spans="1:8" s="130" customFormat="1" ht="76.5" customHeight="1" x14ac:dyDescent="0.25">
      <c r="A14" s="140" t="s">
        <v>195</v>
      </c>
      <c r="B14" s="28" t="s">
        <v>164</v>
      </c>
      <c r="C14" s="81" t="s">
        <v>71</v>
      </c>
      <c r="D14" s="82">
        <v>1</v>
      </c>
      <c r="E14" s="83" t="s">
        <v>20</v>
      </c>
      <c r="F14" s="159"/>
      <c r="G14" s="84" t="s">
        <v>21</v>
      </c>
      <c r="H14" s="85">
        <f>D14*F14</f>
        <v>0</v>
      </c>
    </row>
    <row r="15" spans="1:8" s="130" customFormat="1" ht="7.5" customHeight="1" x14ac:dyDescent="0.25">
      <c r="A15" s="140"/>
      <c r="B15" s="127"/>
      <c r="C15" s="81"/>
      <c r="D15" s="82"/>
      <c r="E15" s="83"/>
      <c r="F15" s="159"/>
      <c r="G15" s="84"/>
      <c r="H15" s="85"/>
    </row>
    <row r="16" spans="1:8" s="130" customFormat="1" ht="26.25" customHeight="1" x14ac:dyDescent="0.25">
      <c r="A16" s="140" t="s">
        <v>196</v>
      </c>
      <c r="B16" s="28" t="s">
        <v>165</v>
      </c>
      <c r="C16" s="81" t="s">
        <v>71</v>
      </c>
      <c r="D16" s="82">
        <v>2</v>
      </c>
      <c r="E16" s="83" t="s">
        <v>20</v>
      </c>
      <c r="F16" s="159"/>
      <c r="G16" s="84" t="s">
        <v>21</v>
      </c>
      <c r="H16" s="85">
        <f>D16*F16</f>
        <v>0</v>
      </c>
    </row>
    <row r="17" spans="1:8" s="130" customFormat="1" ht="7.5" customHeight="1" x14ac:dyDescent="0.25">
      <c r="A17" s="140"/>
      <c r="B17" s="127"/>
      <c r="C17" s="81"/>
      <c r="D17" s="82"/>
      <c r="E17" s="83"/>
      <c r="F17" s="159"/>
      <c r="G17" s="84"/>
      <c r="H17" s="85"/>
    </row>
    <row r="18" spans="1:8" s="130" customFormat="1" ht="26.25" customHeight="1" x14ac:dyDescent="0.25">
      <c r="A18" s="140" t="s">
        <v>197</v>
      </c>
      <c r="B18" s="28" t="s">
        <v>166</v>
      </c>
      <c r="C18" s="81" t="s">
        <v>71</v>
      </c>
      <c r="D18" s="82">
        <v>1</v>
      </c>
      <c r="E18" s="83" t="s">
        <v>20</v>
      </c>
      <c r="F18" s="159"/>
      <c r="G18" s="84" t="s">
        <v>21</v>
      </c>
      <c r="H18" s="85">
        <f>D18*F18</f>
        <v>0</v>
      </c>
    </row>
    <row r="19" spans="1:8" s="130" customFormat="1" ht="7.5" customHeight="1" x14ac:dyDescent="0.25">
      <c r="A19" s="140"/>
      <c r="B19" s="127"/>
      <c r="C19" s="81"/>
      <c r="D19" s="82"/>
      <c r="E19" s="83"/>
      <c r="F19" s="159"/>
      <c r="G19" s="84"/>
      <c r="H19" s="85"/>
    </row>
    <row r="20" spans="1:8" s="130" customFormat="1" ht="26.25" customHeight="1" x14ac:dyDescent="0.25">
      <c r="A20" s="140" t="s">
        <v>198</v>
      </c>
      <c r="B20" s="28" t="s">
        <v>167</v>
      </c>
      <c r="C20" s="81" t="s">
        <v>71</v>
      </c>
      <c r="D20" s="82">
        <v>2</v>
      </c>
      <c r="E20" s="83" t="s">
        <v>20</v>
      </c>
      <c r="F20" s="159"/>
      <c r="G20" s="84" t="s">
        <v>21</v>
      </c>
      <c r="H20" s="85">
        <f>D20*F20</f>
        <v>0</v>
      </c>
    </row>
    <row r="21" spans="1:8" ht="7.5" customHeight="1" x14ac:dyDescent="0.25">
      <c r="A21" s="20"/>
      <c r="B21" s="28"/>
      <c r="C21" s="81"/>
      <c r="D21" s="82"/>
      <c r="E21" s="83"/>
      <c r="F21" s="154"/>
      <c r="G21" s="84"/>
      <c r="H21" s="85"/>
    </row>
    <row r="22" spans="1:8" s="130" customFormat="1" ht="39" customHeight="1" x14ac:dyDescent="0.25">
      <c r="A22" s="140" t="s">
        <v>199</v>
      </c>
      <c r="B22" s="28" t="s">
        <v>169</v>
      </c>
      <c r="C22" s="81" t="s">
        <v>71</v>
      </c>
      <c r="D22" s="82">
        <v>1</v>
      </c>
      <c r="E22" s="83" t="s">
        <v>20</v>
      </c>
      <c r="F22" s="159"/>
      <c r="G22" s="84" t="s">
        <v>21</v>
      </c>
      <c r="H22" s="85">
        <f>D22*F22</f>
        <v>0</v>
      </c>
    </row>
    <row r="23" spans="1:8" s="130" customFormat="1" ht="7.5" customHeight="1" x14ac:dyDescent="0.25">
      <c r="A23" s="140"/>
      <c r="B23" s="28"/>
      <c r="C23" s="81"/>
      <c r="D23" s="82"/>
      <c r="E23" s="83"/>
      <c r="F23" s="154"/>
      <c r="G23" s="84"/>
      <c r="H23" s="85"/>
    </row>
    <row r="24" spans="1:8" s="130" customFormat="1" ht="26.25" customHeight="1" x14ac:dyDescent="0.25">
      <c r="A24" s="140" t="s">
        <v>200</v>
      </c>
      <c r="B24" s="28" t="s">
        <v>168</v>
      </c>
      <c r="C24" s="81" t="s">
        <v>71</v>
      </c>
      <c r="D24" s="82">
        <v>1</v>
      </c>
      <c r="E24" s="83" t="s">
        <v>20</v>
      </c>
      <c r="F24" s="159"/>
      <c r="G24" s="84" t="s">
        <v>21</v>
      </c>
      <c r="H24" s="85">
        <f>D24*F24</f>
        <v>0</v>
      </c>
    </row>
    <row r="25" spans="1:8" ht="7.5" customHeight="1" x14ac:dyDescent="0.25">
      <c r="A25" s="14"/>
      <c r="B25" s="103"/>
      <c r="C25" s="87"/>
      <c r="D25" s="88"/>
      <c r="E25" s="89"/>
      <c r="F25" s="90"/>
      <c r="G25" s="23"/>
      <c r="H25" s="91"/>
    </row>
    <row r="26" spans="1:8" ht="15" customHeight="1" x14ac:dyDescent="0.25">
      <c r="A26" s="118"/>
      <c r="B26" s="119" t="s">
        <v>90</v>
      </c>
      <c r="C26" s="120"/>
      <c r="D26" s="121"/>
      <c r="E26" s="122"/>
      <c r="F26" s="123"/>
      <c r="G26" s="122"/>
      <c r="H26" s="124">
        <f>SUM(H5:H25)</f>
        <v>0</v>
      </c>
    </row>
  </sheetData>
  <sheetProtection password="CE28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&amp;C&amp;"Arial,Uobičajeno"&amp;9Prilagodba pomoćne zgrade u Novskoj, Zagorska 11</oddHeader>
    <oddFooter>&amp;C&amp;"Arial,Regular"&amp;9Area Arte d.o.o. Zagreb, Ulica grada Vukovara 237C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Layout" zoomScaleNormal="100" zoomScaleSheetLayoutView="100" workbookViewId="0">
      <selection activeCell="F6" sqref="F6:F20"/>
    </sheetView>
  </sheetViews>
  <sheetFormatPr defaultRowHeight="15" x14ac:dyDescent="0.25"/>
  <cols>
    <col min="1" max="1" width="4.28515625" style="86" customWidth="1"/>
    <col min="2" max="2" width="48.28515625" style="86" customWidth="1"/>
    <col min="3" max="3" width="4.28515625" style="86" customWidth="1"/>
    <col min="4" max="4" width="5.140625" style="92" customWidth="1"/>
    <col min="5" max="5" width="2.140625" style="93" customWidth="1"/>
    <col min="6" max="6" width="8.7109375" style="97" customWidth="1"/>
    <col min="7" max="7" width="2" style="93" customWidth="1"/>
    <col min="8" max="8" width="10.28515625" style="93" customWidth="1"/>
    <col min="9" max="16384" width="9.140625" style="34"/>
  </cols>
  <sheetData>
    <row r="1" spans="1:8" ht="15" customHeight="1" x14ac:dyDescent="0.25">
      <c r="A1" s="13"/>
      <c r="B1" s="64"/>
      <c r="C1" s="65"/>
      <c r="D1" s="66"/>
      <c r="E1" s="67"/>
      <c r="F1" s="68"/>
      <c r="G1" s="67"/>
      <c r="H1" s="69"/>
    </row>
    <row r="2" spans="1:8" x14ac:dyDescent="0.25">
      <c r="A2" s="96" t="s">
        <v>110</v>
      </c>
      <c r="B2" s="173" t="s">
        <v>103</v>
      </c>
      <c r="C2" s="173"/>
      <c r="D2" s="173"/>
      <c r="E2" s="70"/>
      <c r="F2" s="71"/>
      <c r="G2" s="72"/>
      <c r="H2" s="73"/>
    </row>
    <row r="3" spans="1:8" ht="7.5" customHeight="1" x14ac:dyDescent="0.25">
      <c r="A3" s="15"/>
      <c r="B3" s="74"/>
      <c r="C3" s="74"/>
      <c r="D3" s="75"/>
      <c r="E3" s="76"/>
      <c r="F3" s="77"/>
      <c r="G3" s="78"/>
      <c r="H3" s="79"/>
    </row>
    <row r="4" spans="1:8" ht="25.5" customHeight="1" x14ac:dyDescent="0.25">
      <c r="A4" s="58" t="s">
        <v>18</v>
      </c>
      <c r="B4" s="59" t="s">
        <v>19</v>
      </c>
      <c r="C4" s="59" t="s">
        <v>72</v>
      </c>
      <c r="D4" s="63" t="s">
        <v>73</v>
      </c>
      <c r="E4" s="60" t="s">
        <v>20</v>
      </c>
      <c r="F4" s="62" t="s">
        <v>74</v>
      </c>
      <c r="G4" s="60" t="s">
        <v>21</v>
      </c>
      <c r="H4" s="61" t="s">
        <v>22</v>
      </c>
    </row>
    <row r="5" spans="1:8" ht="7.5" customHeight="1" x14ac:dyDescent="0.25">
      <c r="A5" s="16"/>
      <c r="B5" s="17"/>
      <c r="C5" s="18"/>
      <c r="D5" s="80"/>
      <c r="E5" s="55"/>
      <c r="F5" s="56"/>
      <c r="G5" s="55"/>
      <c r="H5" s="57"/>
    </row>
    <row r="6" spans="1:8" ht="14.25" customHeight="1" x14ac:dyDescent="0.25">
      <c r="A6" s="20" t="s">
        <v>111</v>
      </c>
      <c r="B6" s="148" t="s">
        <v>170</v>
      </c>
      <c r="C6" s="81" t="s">
        <v>71</v>
      </c>
      <c r="D6" s="82">
        <v>3</v>
      </c>
      <c r="E6" s="83" t="s">
        <v>20</v>
      </c>
      <c r="F6" s="154"/>
      <c r="G6" s="84" t="s">
        <v>21</v>
      </c>
      <c r="H6" s="85">
        <f>D6*F6</f>
        <v>0</v>
      </c>
    </row>
    <row r="7" spans="1:8" ht="7.5" customHeight="1" x14ac:dyDescent="0.25">
      <c r="A7" s="20"/>
      <c r="B7" s="28"/>
      <c r="C7" s="81"/>
      <c r="D7" s="82"/>
      <c r="E7" s="83"/>
      <c r="F7" s="154"/>
      <c r="G7" s="84"/>
      <c r="H7" s="85"/>
    </row>
    <row r="8" spans="1:8" ht="41.25" customHeight="1" x14ac:dyDescent="0.25">
      <c r="A8" s="20" t="s">
        <v>162</v>
      </c>
      <c r="B8" s="145" t="s">
        <v>176</v>
      </c>
      <c r="C8" s="81" t="s">
        <v>71</v>
      </c>
      <c r="D8" s="82">
        <v>8</v>
      </c>
      <c r="E8" s="83" t="s">
        <v>20</v>
      </c>
      <c r="F8" s="154"/>
      <c r="G8" s="84" t="s">
        <v>21</v>
      </c>
      <c r="H8" s="85">
        <f>D8*F8</f>
        <v>0</v>
      </c>
    </row>
    <row r="9" spans="1:8" ht="7.5" customHeight="1" x14ac:dyDescent="0.25">
      <c r="A9" s="20"/>
      <c r="B9" s="28"/>
      <c r="C9" s="81"/>
      <c r="D9" s="82"/>
      <c r="E9" s="83"/>
      <c r="F9" s="154"/>
      <c r="G9" s="84"/>
      <c r="H9" s="85"/>
    </row>
    <row r="10" spans="1:8" ht="14.25" customHeight="1" x14ac:dyDescent="0.25">
      <c r="A10" s="20" t="s">
        <v>156</v>
      </c>
      <c r="B10" s="148" t="s">
        <v>171</v>
      </c>
      <c r="C10" s="81"/>
      <c r="D10" s="82"/>
      <c r="E10" s="83"/>
      <c r="F10" s="159"/>
      <c r="G10" s="84"/>
      <c r="H10" s="85"/>
    </row>
    <row r="11" spans="1:8" s="130" customFormat="1" ht="14.25" customHeight="1" x14ac:dyDescent="0.25">
      <c r="A11" s="140"/>
      <c r="B11" s="147" t="s">
        <v>172</v>
      </c>
      <c r="C11" s="149" t="s">
        <v>71</v>
      </c>
      <c r="D11" s="82">
        <v>4</v>
      </c>
      <c r="E11" s="83" t="s">
        <v>20</v>
      </c>
      <c r="F11" s="160"/>
      <c r="G11" s="84" t="s">
        <v>21</v>
      </c>
      <c r="H11" s="85">
        <f t="shared" ref="H11:H13" si="0">D11*F11</f>
        <v>0</v>
      </c>
    </row>
    <row r="12" spans="1:8" s="130" customFormat="1" ht="14.25" customHeight="1" x14ac:dyDescent="0.25">
      <c r="A12" s="140"/>
      <c r="B12" s="147" t="s">
        <v>173</v>
      </c>
      <c r="C12" s="149" t="s">
        <v>71</v>
      </c>
      <c r="D12" s="82">
        <v>1</v>
      </c>
      <c r="E12" s="83" t="s">
        <v>20</v>
      </c>
      <c r="F12" s="160"/>
      <c r="G12" s="84" t="s">
        <v>21</v>
      </c>
      <c r="H12" s="85">
        <f t="shared" si="0"/>
        <v>0</v>
      </c>
    </row>
    <row r="13" spans="1:8" s="130" customFormat="1" ht="14.25" customHeight="1" x14ac:dyDescent="0.25">
      <c r="A13" s="140"/>
      <c r="B13" s="147" t="s">
        <v>174</v>
      </c>
      <c r="C13" s="149" t="s">
        <v>71</v>
      </c>
      <c r="D13" s="82">
        <v>4</v>
      </c>
      <c r="E13" s="83" t="s">
        <v>20</v>
      </c>
      <c r="F13" s="160"/>
      <c r="G13" s="84" t="s">
        <v>21</v>
      </c>
      <c r="H13" s="85">
        <f t="shared" si="0"/>
        <v>0</v>
      </c>
    </row>
    <row r="14" spans="1:8" s="130" customFormat="1" ht="7.5" customHeight="1" x14ac:dyDescent="0.25">
      <c r="A14" s="140"/>
      <c r="B14" s="148"/>
      <c r="C14" s="81"/>
      <c r="D14" s="82"/>
      <c r="E14" s="83"/>
      <c r="F14" s="159"/>
      <c r="G14" s="84"/>
      <c r="H14" s="85"/>
    </row>
    <row r="15" spans="1:8" s="130" customFormat="1" ht="14.25" customHeight="1" x14ac:dyDescent="0.25">
      <c r="A15" s="140" t="s">
        <v>158</v>
      </c>
      <c r="B15" s="148" t="s">
        <v>175</v>
      </c>
      <c r="C15" s="149" t="s">
        <v>71</v>
      </c>
      <c r="D15" s="82">
        <v>3</v>
      </c>
      <c r="E15" s="83" t="s">
        <v>20</v>
      </c>
      <c r="F15" s="160"/>
      <c r="G15" s="84" t="s">
        <v>21</v>
      </c>
      <c r="H15" s="85">
        <f t="shared" ref="H15" si="1">D15*F15</f>
        <v>0</v>
      </c>
    </row>
    <row r="16" spans="1:8" s="130" customFormat="1" ht="7.5" customHeight="1" x14ac:dyDescent="0.25">
      <c r="A16" s="140"/>
      <c r="B16" s="148"/>
      <c r="C16" s="149"/>
      <c r="D16" s="82"/>
      <c r="E16" s="83"/>
      <c r="F16" s="160"/>
      <c r="G16" s="84"/>
      <c r="H16" s="85"/>
    </row>
    <row r="17" spans="1:8" s="130" customFormat="1" ht="39" customHeight="1" x14ac:dyDescent="0.25">
      <c r="A17" s="140" t="s">
        <v>160</v>
      </c>
      <c r="B17" s="141" t="s">
        <v>179</v>
      </c>
      <c r="C17" s="149"/>
      <c r="D17" s="82"/>
      <c r="E17" s="83"/>
      <c r="F17" s="160"/>
      <c r="G17" s="84"/>
      <c r="H17" s="85"/>
    </row>
    <row r="18" spans="1:8" s="130" customFormat="1" ht="14.25" customHeight="1" x14ac:dyDescent="0.25">
      <c r="A18" s="140"/>
      <c r="B18" s="142" t="s">
        <v>180</v>
      </c>
      <c r="C18" s="149" t="s">
        <v>71</v>
      </c>
      <c r="D18" s="82">
        <v>1</v>
      </c>
      <c r="E18" s="83" t="s">
        <v>20</v>
      </c>
      <c r="F18" s="161"/>
      <c r="G18" s="84" t="s">
        <v>21</v>
      </c>
      <c r="H18" s="85">
        <f t="shared" ref="H18:H20" si="2">D18*F18</f>
        <v>0</v>
      </c>
    </row>
    <row r="19" spans="1:8" s="130" customFormat="1" ht="14.25" customHeight="1" x14ac:dyDescent="0.25">
      <c r="A19" s="140"/>
      <c r="B19" s="142" t="s">
        <v>181</v>
      </c>
      <c r="C19" s="149" t="s">
        <v>71</v>
      </c>
      <c r="D19" s="82">
        <v>1</v>
      </c>
      <c r="E19" s="83" t="s">
        <v>20</v>
      </c>
      <c r="F19" s="161"/>
      <c r="G19" s="84" t="s">
        <v>21</v>
      </c>
      <c r="H19" s="85">
        <f t="shared" si="2"/>
        <v>0</v>
      </c>
    </row>
    <row r="20" spans="1:8" s="130" customFormat="1" ht="14.25" customHeight="1" x14ac:dyDescent="0.25">
      <c r="A20" s="140"/>
      <c r="B20" s="142" t="s">
        <v>182</v>
      </c>
      <c r="C20" s="149" t="s">
        <v>71</v>
      </c>
      <c r="D20" s="82">
        <v>1</v>
      </c>
      <c r="E20" s="83" t="s">
        <v>20</v>
      </c>
      <c r="F20" s="161"/>
      <c r="G20" s="84" t="s">
        <v>21</v>
      </c>
      <c r="H20" s="85">
        <f t="shared" si="2"/>
        <v>0</v>
      </c>
    </row>
    <row r="21" spans="1:8" ht="7.5" customHeight="1" x14ac:dyDescent="0.25">
      <c r="A21" s="14"/>
      <c r="B21" s="125"/>
      <c r="C21" s="87"/>
      <c r="D21" s="88"/>
      <c r="E21" s="89"/>
      <c r="F21" s="90"/>
      <c r="G21" s="23"/>
      <c r="H21" s="91"/>
    </row>
    <row r="22" spans="1:8" ht="15" customHeight="1" x14ac:dyDescent="0.25">
      <c r="A22" s="118"/>
      <c r="B22" s="119" t="s">
        <v>104</v>
      </c>
      <c r="C22" s="120"/>
      <c r="D22" s="121"/>
      <c r="E22" s="122"/>
      <c r="F22" s="123"/>
      <c r="G22" s="122"/>
      <c r="H22" s="124">
        <f>SUM(H5:H21)</f>
        <v>0</v>
      </c>
    </row>
  </sheetData>
  <sheetProtection password="CE28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&amp;C&amp;"Arial,Uobičajeno"&amp;9Prilagodba pomoćne zgrade u Novskoj, Zagorska 11</oddHeader>
    <oddFooter>&amp;C&amp;"Arial,Regular"&amp;9Area Arte d.o.o. Zagreb, Ulica grada Vukovara 237C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Layout" zoomScaleNormal="100" zoomScaleSheetLayoutView="100" workbookViewId="0">
      <selection activeCell="F6" sqref="F6"/>
    </sheetView>
  </sheetViews>
  <sheetFormatPr defaultRowHeight="15" x14ac:dyDescent="0.25"/>
  <cols>
    <col min="1" max="1" width="4.28515625" style="86" customWidth="1"/>
    <col min="2" max="2" width="48.140625" style="86" customWidth="1"/>
    <col min="3" max="3" width="4.28515625" style="86" customWidth="1"/>
    <col min="4" max="4" width="5.140625" style="92" customWidth="1"/>
    <col min="5" max="5" width="2.140625" style="93" customWidth="1"/>
    <col min="6" max="6" width="8.7109375" style="97" customWidth="1"/>
    <col min="7" max="7" width="2" style="93" customWidth="1"/>
    <col min="8" max="8" width="10.42578125" style="93" customWidth="1"/>
    <col min="9" max="16384" width="9.140625" style="34"/>
  </cols>
  <sheetData>
    <row r="1" spans="1:8" ht="15" customHeight="1" x14ac:dyDescent="0.25">
      <c r="A1" s="13"/>
      <c r="B1" s="64"/>
      <c r="C1" s="65"/>
      <c r="D1" s="66"/>
      <c r="E1" s="67"/>
      <c r="F1" s="68"/>
      <c r="G1" s="67"/>
      <c r="H1" s="69"/>
    </row>
    <row r="2" spans="1:8" x14ac:dyDescent="0.25">
      <c r="A2" s="96" t="s">
        <v>177</v>
      </c>
      <c r="B2" s="173" t="s">
        <v>88</v>
      </c>
      <c r="C2" s="173"/>
      <c r="D2" s="173"/>
      <c r="E2" s="70"/>
      <c r="F2" s="71"/>
      <c r="G2" s="72"/>
      <c r="H2" s="73"/>
    </row>
    <row r="3" spans="1:8" ht="7.5" customHeight="1" x14ac:dyDescent="0.25">
      <c r="A3" s="15"/>
      <c r="B3" s="74"/>
      <c r="C3" s="74"/>
      <c r="D3" s="75"/>
      <c r="E3" s="76"/>
      <c r="F3" s="77"/>
      <c r="G3" s="78"/>
      <c r="H3" s="79"/>
    </row>
    <row r="4" spans="1:8" ht="25.5" customHeight="1" x14ac:dyDescent="0.25">
      <c r="A4" s="58" t="s">
        <v>18</v>
      </c>
      <c r="B4" s="59" t="s">
        <v>19</v>
      </c>
      <c r="C4" s="59" t="s">
        <v>72</v>
      </c>
      <c r="D4" s="63" t="s">
        <v>73</v>
      </c>
      <c r="E4" s="60" t="s">
        <v>20</v>
      </c>
      <c r="F4" s="62" t="s">
        <v>74</v>
      </c>
      <c r="G4" s="60" t="s">
        <v>21</v>
      </c>
      <c r="H4" s="61" t="s">
        <v>22</v>
      </c>
    </row>
    <row r="5" spans="1:8" ht="7.5" customHeight="1" x14ac:dyDescent="0.25">
      <c r="A5" s="16"/>
      <c r="B5" s="17"/>
      <c r="C5" s="18"/>
      <c r="D5" s="80"/>
      <c r="E5" s="55"/>
      <c r="F5" s="56"/>
      <c r="G5" s="55"/>
      <c r="H5" s="57"/>
    </row>
    <row r="6" spans="1:8" ht="39.75" customHeight="1" x14ac:dyDescent="0.25">
      <c r="A6" s="20" t="s">
        <v>178</v>
      </c>
      <c r="B6" s="24" t="s">
        <v>92</v>
      </c>
      <c r="C6" s="81" t="s">
        <v>81</v>
      </c>
      <c r="D6" s="82">
        <v>1</v>
      </c>
      <c r="E6" s="83" t="s">
        <v>20</v>
      </c>
      <c r="F6" s="159"/>
      <c r="G6" s="84" t="s">
        <v>21</v>
      </c>
      <c r="H6" s="85">
        <f>D6*F6</f>
        <v>0</v>
      </c>
    </row>
    <row r="7" spans="1:8" ht="7.5" customHeight="1" x14ac:dyDescent="0.25">
      <c r="A7" s="14"/>
      <c r="B7" s="22"/>
      <c r="C7" s="87"/>
      <c r="D7" s="88"/>
      <c r="E7" s="89"/>
      <c r="F7" s="90"/>
      <c r="G7" s="23"/>
      <c r="H7" s="91"/>
    </row>
    <row r="8" spans="1:8" ht="15" customHeight="1" x14ac:dyDescent="0.25">
      <c r="A8" s="118"/>
      <c r="B8" s="119" t="s">
        <v>34</v>
      </c>
      <c r="C8" s="120"/>
      <c r="D8" s="121"/>
      <c r="E8" s="122"/>
      <c r="F8" s="123"/>
      <c r="G8" s="122"/>
      <c r="H8" s="124">
        <f>SUM(H5:H7)</f>
        <v>0</v>
      </c>
    </row>
  </sheetData>
  <sheetProtection password="CE28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&amp;C&amp;"Arial,Uobičajeno"&amp;9Prilagodba pomoćne zgrade u Novskoj, Zagorska 11</oddHeader>
    <oddFooter>&amp;C&amp;"Arial,Regular"&amp;9Area Arte d.o.o. Zagreb, Ulica grada Vukovara 237C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5"/>
  <sheetViews>
    <sheetView view="pageLayout" zoomScaleNormal="100" zoomScaleSheetLayoutView="100" workbookViewId="0">
      <selection activeCell="A24" sqref="A24:A35"/>
    </sheetView>
  </sheetViews>
  <sheetFormatPr defaultRowHeight="14.25" x14ac:dyDescent="0.2"/>
  <cols>
    <col min="1" max="1" width="99.7109375" style="27" customWidth="1"/>
    <col min="2" max="16384" width="9.140625" style="27"/>
  </cols>
  <sheetData>
    <row r="2" spans="1:2" ht="15" x14ac:dyDescent="0.2">
      <c r="A2" s="170" t="s">
        <v>38</v>
      </c>
      <c r="B2" s="170"/>
    </row>
    <row r="3" spans="1:2" s="42" customFormat="1" ht="6.75" customHeight="1" x14ac:dyDescent="0.2">
      <c r="A3" s="43"/>
      <c r="B3" s="43"/>
    </row>
    <row r="4" spans="1:2" s="42" customFormat="1" ht="58.5" customHeight="1" x14ac:dyDescent="0.2">
      <c r="A4" s="44" t="s">
        <v>119</v>
      </c>
      <c r="B4" s="44"/>
    </row>
    <row r="5" spans="1:2" ht="30.75" customHeight="1" x14ac:dyDescent="0.2">
      <c r="A5" s="44" t="s">
        <v>39</v>
      </c>
      <c r="B5" s="44"/>
    </row>
    <row r="6" spans="1:2" x14ac:dyDescent="0.2">
      <c r="A6" s="45" t="s">
        <v>40</v>
      </c>
      <c r="B6" s="45"/>
    </row>
    <row r="7" spans="1:2" ht="28.5" x14ac:dyDescent="0.2">
      <c r="A7" s="46" t="s">
        <v>41</v>
      </c>
      <c r="B7" s="45"/>
    </row>
    <row r="8" spans="1:2" x14ac:dyDescent="0.2">
      <c r="A8" s="45" t="s">
        <v>42</v>
      </c>
      <c r="B8" s="45"/>
    </row>
    <row r="9" spans="1:2" ht="27.75" customHeight="1" x14ac:dyDescent="0.2">
      <c r="A9" s="49" t="s">
        <v>43</v>
      </c>
      <c r="B9" s="48"/>
    </row>
    <row r="10" spans="1:2" ht="30" customHeight="1" x14ac:dyDescent="0.2">
      <c r="A10" s="32" t="s">
        <v>44</v>
      </c>
      <c r="B10" s="46"/>
    </row>
    <row r="11" spans="1:2" ht="30.75" customHeight="1" x14ac:dyDescent="0.2">
      <c r="A11" s="32" t="s">
        <v>45</v>
      </c>
      <c r="B11" s="32"/>
    </row>
    <row r="12" spans="1:2" ht="29.25" customHeight="1" x14ac:dyDescent="0.2">
      <c r="A12" s="32" t="s">
        <v>46</v>
      </c>
      <c r="B12" s="44"/>
    </row>
    <row r="13" spans="1:2" ht="22.5" customHeight="1" x14ac:dyDescent="0.2">
      <c r="A13" s="169"/>
      <c r="B13" s="169"/>
    </row>
    <row r="14" spans="1:2" ht="15" x14ac:dyDescent="0.2">
      <c r="A14" s="170" t="s">
        <v>47</v>
      </c>
      <c r="B14" s="170"/>
    </row>
    <row r="15" spans="1:2" ht="7.5" customHeight="1" x14ac:dyDescent="0.2">
      <c r="A15" s="169"/>
      <c r="B15" s="169"/>
    </row>
    <row r="16" spans="1:2" ht="29.25" customHeight="1" x14ac:dyDescent="0.2">
      <c r="A16" s="44" t="s">
        <v>48</v>
      </c>
      <c r="B16" s="44"/>
    </row>
    <row r="17" spans="1:2" x14ac:dyDescent="0.2">
      <c r="A17" s="50" t="s">
        <v>49</v>
      </c>
      <c r="B17" s="45"/>
    </row>
    <row r="18" spans="1:2" ht="15" x14ac:dyDescent="0.2">
      <c r="A18" s="33" t="s">
        <v>53</v>
      </c>
      <c r="B18" s="33"/>
    </row>
    <row r="19" spans="1:2" ht="15.75" customHeight="1" x14ac:dyDescent="0.2">
      <c r="A19" s="44" t="s">
        <v>54</v>
      </c>
      <c r="B19" s="44"/>
    </row>
    <row r="20" spans="1:2" s="42" customFormat="1" ht="15.75" customHeight="1" x14ac:dyDescent="0.2">
      <c r="A20" s="44" t="s">
        <v>55</v>
      </c>
      <c r="B20" s="44"/>
    </row>
    <row r="21" spans="1:2" ht="15" x14ac:dyDescent="0.2">
      <c r="A21" s="45" t="s">
        <v>56</v>
      </c>
      <c r="B21" s="45"/>
    </row>
    <row r="22" spans="1:2" ht="30.75" customHeight="1" x14ac:dyDescent="0.2">
      <c r="A22" s="44" t="s">
        <v>50</v>
      </c>
      <c r="B22" s="44"/>
    </row>
    <row r="23" spans="1:2" ht="60" customHeight="1" x14ac:dyDescent="0.2">
      <c r="A23" s="169"/>
      <c r="B23" s="169"/>
    </row>
    <row r="24" spans="1:2" x14ac:dyDescent="0.2">
      <c r="A24" s="153" t="s">
        <v>57</v>
      </c>
    </row>
    <row r="25" spans="1:2" x14ac:dyDescent="0.2">
      <c r="A25" s="153"/>
    </row>
    <row r="26" spans="1:2" x14ac:dyDescent="0.2">
      <c r="A26" s="153" t="s">
        <v>58</v>
      </c>
    </row>
    <row r="27" spans="1:2" x14ac:dyDescent="0.2">
      <c r="A27" s="153"/>
    </row>
    <row r="28" spans="1:2" x14ac:dyDescent="0.2">
      <c r="A28" s="153" t="s">
        <v>61</v>
      </c>
    </row>
    <row r="29" spans="1:2" x14ac:dyDescent="0.2">
      <c r="A29" s="153"/>
    </row>
    <row r="30" spans="1:2" x14ac:dyDescent="0.2">
      <c r="A30" s="153" t="s">
        <v>59</v>
      </c>
    </row>
    <row r="31" spans="1:2" x14ac:dyDescent="0.2">
      <c r="A31" s="153"/>
    </row>
    <row r="32" spans="1:2" x14ac:dyDescent="0.2">
      <c r="A32" s="153" t="s">
        <v>60</v>
      </c>
    </row>
    <row r="33" spans="1:1" x14ac:dyDescent="0.2">
      <c r="A33" s="153"/>
    </row>
    <row r="34" spans="1:1" x14ac:dyDescent="0.2">
      <c r="A34" s="153" t="s">
        <v>52</v>
      </c>
    </row>
    <row r="35" spans="1:1" x14ac:dyDescent="0.2">
      <c r="A35" s="153"/>
    </row>
  </sheetData>
  <sheetProtection password="CE28" sheet="1" objects="1" scenarios="1" selectLockedCells="1"/>
  <mergeCells count="5">
    <mergeCell ref="A15:B15"/>
    <mergeCell ref="A13:B13"/>
    <mergeCell ref="A2:B2"/>
    <mergeCell ref="A23:B23"/>
    <mergeCell ref="A14:B14"/>
  </mergeCells>
  <pageMargins left="0.98425196850393704" right="0.59055118110236227" top="0.98425196850393704" bottom="0.59055118110236227" header="0.31496062992125984" footer="0.31496062992125984"/>
  <pageSetup paperSize="9" orientation="portrait" r:id="rId1"/>
  <headerFooter>
    <oddHeader>&amp;C&amp;"Arial,Uobičajeno"&amp;9Prilagodba pomoćne zgrade u Novskoj, Zagorska 11</oddHeader>
    <oddFooter>&amp;C&amp;"Arial,Regular"&amp;9Area Arte d.o.o. Zagreb, Ulica grada Vukovara 237C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3:G33"/>
  <sheetViews>
    <sheetView view="pageLayout" zoomScale="105" zoomScaleNormal="100" zoomScalePageLayoutView="105" workbookViewId="0">
      <selection activeCell="A13" sqref="A13"/>
    </sheetView>
  </sheetViews>
  <sheetFormatPr defaultRowHeight="15" x14ac:dyDescent="0.25"/>
  <sheetData>
    <row r="33" spans="3:7" x14ac:dyDescent="0.25">
      <c r="C33" s="171"/>
      <c r="D33" s="171"/>
      <c r="E33" s="171"/>
      <c r="F33" s="171"/>
      <c r="G33" s="171"/>
    </row>
  </sheetData>
  <sheetProtection password="CE28" sheet="1" objects="1" scenarios="1" selectLockedCells="1"/>
  <mergeCells count="1">
    <mergeCell ref="C33:G33"/>
  </mergeCells>
  <pageMargins left="0.98379629629629628" right="0.7" top="0.98379629629629628" bottom="0.75" header="0.3" footer="0.3"/>
  <pageSetup paperSize="9" orientation="portrait" horizontalDpi="4294967293" verticalDpi="4294967293" r:id="rId1"/>
  <headerFooter>
    <oddHeader>&amp;C&amp;"Arial,Uobičajeno"&amp;9Prilagodba pomoćne zgrade u Novskoj, Zagorska 11</oddHeader>
    <oddFooter>&amp;C&amp;"Arial,Regular"&amp;9Area Arte d.o.o. Zagreb, Ulica grada Vukovara 237C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Normal="100" workbookViewId="0">
      <selection activeCell="B32" sqref="B32"/>
    </sheetView>
  </sheetViews>
  <sheetFormatPr defaultRowHeight="15" x14ac:dyDescent="0.25"/>
  <cols>
    <col min="1" max="1" width="6.140625" customWidth="1"/>
    <col min="2" max="2" width="47.85546875" customWidth="1"/>
    <col min="3" max="3" width="2.28515625" customWidth="1"/>
    <col min="4" max="4" width="6.7109375" customWidth="1"/>
    <col min="5" max="5" width="5.28515625" customWidth="1"/>
    <col min="6" max="6" width="13.5703125" style="26" customWidth="1"/>
  </cols>
  <sheetData>
    <row r="1" spans="1:6" ht="60.75" customHeight="1" x14ac:dyDescent="0.25">
      <c r="A1" s="3"/>
      <c r="B1" s="4"/>
      <c r="C1" s="4"/>
      <c r="D1" s="5"/>
      <c r="E1" s="1"/>
      <c r="F1" s="25"/>
    </row>
    <row r="2" spans="1:6" s="104" customFormat="1" ht="12.75" x14ac:dyDescent="0.2">
      <c r="A2" s="102"/>
      <c r="B2" s="172" t="s">
        <v>7</v>
      </c>
      <c r="C2" s="172"/>
      <c r="D2" s="172"/>
      <c r="E2" s="172"/>
      <c r="F2" s="172"/>
    </row>
    <row r="3" spans="1:6" s="104" customFormat="1" ht="7.5" customHeight="1" x14ac:dyDescent="0.2">
      <c r="A3" s="2"/>
      <c r="B3" s="105"/>
      <c r="C3" s="105"/>
      <c r="D3" s="105"/>
      <c r="E3" s="6"/>
      <c r="F3" s="106"/>
    </row>
    <row r="4" spans="1:6" s="104" customFormat="1" ht="12.75" x14ac:dyDescent="0.2">
      <c r="A4" s="2" t="s">
        <v>8</v>
      </c>
      <c r="B4" s="107" t="s">
        <v>62</v>
      </c>
      <c r="C4" s="108"/>
      <c r="D4" s="7"/>
      <c r="E4" s="6"/>
      <c r="F4" s="106">
        <f>rušenja!H20</f>
        <v>0</v>
      </c>
    </row>
    <row r="5" spans="1:6" s="104" customFormat="1" ht="7.5" customHeight="1" x14ac:dyDescent="0.2">
      <c r="A5" s="2"/>
      <c r="B5" s="107"/>
      <c r="C5" s="108"/>
      <c r="D5" s="7"/>
      <c r="E5" s="6"/>
      <c r="F5" s="106"/>
    </row>
    <row r="6" spans="1:6" s="104" customFormat="1" ht="12.75" customHeight="1" x14ac:dyDescent="0.2">
      <c r="A6" s="2" t="s">
        <v>9</v>
      </c>
      <c r="B6" s="107" t="s">
        <v>107</v>
      </c>
      <c r="C6" s="108"/>
      <c r="D6" s="7"/>
      <c r="E6" s="6"/>
      <c r="F6" s="106">
        <f>zidarski!H23</f>
        <v>0</v>
      </c>
    </row>
    <row r="7" spans="1:6" s="104" customFormat="1" ht="7.5" customHeight="1" x14ac:dyDescent="0.2">
      <c r="A7" s="2"/>
      <c r="B7" s="107"/>
      <c r="C7" s="108"/>
      <c r="D7" s="7"/>
      <c r="E7" s="6"/>
      <c r="F7" s="106"/>
    </row>
    <row r="8" spans="1:6" s="104" customFormat="1" ht="12.75" x14ac:dyDescent="0.2">
      <c r="A8" s="2" t="s">
        <v>10</v>
      </c>
      <c r="B8" s="86" t="s">
        <v>144</v>
      </c>
      <c r="F8" s="150">
        <f>limarski!H10</f>
        <v>0</v>
      </c>
    </row>
    <row r="9" spans="1:6" s="104" customFormat="1" ht="7.5" customHeight="1" x14ac:dyDescent="0.2">
      <c r="A9" s="2"/>
      <c r="B9" s="107"/>
      <c r="C9" s="108"/>
      <c r="D9" s="7"/>
      <c r="E9" s="6"/>
      <c r="F9" s="106"/>
    </row>
    <row r="10" spans="1:6" s="104" customFormat="1" ht="12.75" x14ac:dyDescent="0.2">
      <c r="A10" s="2" t="s">
        <v>11</v>
      </c>
      <c r="B10" s="107" t="s">
        <v>101</v>
      </c>
      <c r="C10" s="108"/>
      <c r="D10" s="7"/>
      <c r="E10" s="6"/>
      <c r="F10" s="106">
        <f>stolarski!H13</f>
        <v>0</v>
      </c>
    </row>
    <row r="11" spans="1:6" s="104" customFormat="1" ht="7.5" customHeight="1" x14ac:dyDescent="0.2">
      <c r="A11" s="2"/>
      <c r="B11" s="107"/>
      <c r="C11" s="108"/>
      <c r="D11" s="7"/>
      <c r="E11" s="6"/>
      <c r="F11" s="106"/>
    </row>
    <row r="12" spans="1:6" s="104" customFormat="1" ht="12.75" x14ac:dyDescent="0.2">
      <c r="A12" s="2" t="s">
        <v>12</v>
      </c>
      <c r="B12" s="107" t="s">
        <v>83</v>
      </c>
      <c r="C12" s="108"/>
      <c r="D12" s="7"/>
      <c r="E12" s="6"/>
      <c r="F12" s="106">
        <f>keramičarski!H12</f>
        <v>0</v>
      </c>
    </row>
    <row r="13" spans="1:6" s="104" customFormat="1" ht="7.5" customHeight="1" x14ac:dyDescent="0.2">
      <c r="A13" s="2"/>
      <c r="B13" s="107"/>
      <c r="C13" s="108"/>
      <c r="D13" s="7"/>
      <c r="E13" s="6"/>
      <c r="F13" s="106"/>
    </row>
    <row r="14" spans="1:6" s="104" customFormat="1" ht="12.75" customHeight="1" x14ac:dyDescent="0.2">
      <c r="A14" s="2" t="s">
        <v>13</v>
      </c>
      <c r="B14" s="107" t="s">
        <v>85</v>
      </c>
      <c r="C14" s="108"/>
      <c r="D14" s="7"/>
      <c r="E14" s="6"/>
      <c r="F14" s="106">
        <f>parketarski!H16</f>
        <v>0</v>
      </c>
    </row>
    <row r="15" spans="1:6" s="104" customFormat="1" ht="7.5" customHeight="1" x14ac:dyDescent="0.2">
      <c r="A15" s="2"/>
      <c r="B15" s="107"/>
      <c r="C15" s="108"/>
      <c r="D15" s="7"/>
      <c r="E15" s="6"/>
      <c r="F15" s="106"/>
    </row>
    <row r="16" spans="1:6" s="104" customFormat="1" ht="12.75" customHeight="1" x14ac:dyDescent="0.2">
      <c r="A16" s="2" t="s">
        <v>14</v>
      </c>
      <c r="B16" s="107" t="s">
        <v>86</v>
      </c>
      <c r="C16" s="108"/>
      <c r="D16" s="7"/>
      <c r="E16" s="6"/>
      <c r="F16" s="106">
        <f>'soboslik-ličilački'!H8</f>
        <v>0</v>
      </c>
    </row>
    <row r="17" spans="1:6" s="104" customFormat="1" ht="7.5" customHeight="1" x14ac:dyDescent="0.2">
      <c r="B17" s="107"/>
      <c r="C17" s="108"/>
      <c r="D17" s="7"/>
      <c r="E17" s="6"/>
      <c r="F17" s="106"/>
    </row>
    <row r="18" spans="1:6" s="104" customFormat="1" ht="12.75" x14ac:dyDescent="0.2">
      <c r="A18" s="146" t="s">
        <v>105</v>
      </c>
      <c r="B18" s="107" t="s">
        <v>89</v>
      </c>
      <c r="C18" s="108"/>
      <c r="D18" s="7"/>
      <c r="E18" s="6"/>
      <c r="F18" s="106">
        <f>ViK!H26</f>
        <v>0</v>
      </c>
    </row>
    <row r="19" spans="1:6" s="104" customFormat="1" ht="7.5" customHeight="1" x14ac:dyDescent="0.2">
      <c r="A19" s="129"/>
      <c r="B19" s="107"/>
      <c r="C19" s="108"/>
      <c r="D19" s="132"/>
      <c r="E19" s="131"/>
      <c r="F19" s="109"/>
    </row>
    <row r="20" spans="1:6" s="104" customFormat="1" ht="12.75" x14ac:dyDescent="0.2">
      <c r="A20" s="146" t="s">
        <v>110</v>
      </c>
      <c r="B20" s="107" t="s">
        <v>103</v>
      </c>
      <c r="C20" s="108"/>
      <c r="D20" s="7"/>
      <c r="E20" s="6"/>
      <c r="F20" s="106">
        <f>elektroinstalacija!H22</f>
        <v>0</v>
      </c>
    </row>
    <row r="21" spans="1:6" s="104" customFormat="1" ht="7.5" customHeight="1" x14ac:dyDescent="0.2">
      <c r="A21" s="129"/>
      <c r="B21" s="107"/>
      <c r="C21" s="108"/>
      <c r="D21" s="132"/>
      <c r="E21" s="131"/>
      <c r="F21" s="109"/>
    </row>
    <row r="22" spans="1:6" s="104" customFormat="1" ht="12.75" x14ac:dyDescent="0.2">
      <c r="A22" s="146" t="s">
        <v>177</v>
      </c>
      <c r="B22" s="107" t="s">
        <v>88</v>
      </c>
      <c r="C22" s="108"/>
      <c r="D22" s="7"/>
      <c r="E22" s="6"/>
      <c r="F22" s="109">
        <f>čišćenje!H8</f>
        <v>0</v>
      </c>
    </row>
    <row r="23" spans="1:6" s="104" customFormat="1" ht="7.5" customHeight="1" x14ac:dyDescent="0.2">
      <c r="A23" s="2"/>
      <c r="B23" s="110"/>
      <c r="C23" s="111"/>
      <c r="D23" s="8"/>
      <c r="E23" s="9"/>
      <c r="F23" s="112"/>
    </row>
    <row r="24" spans="1:6" s="104" customFormat="1" ht="14.25" customHeight="1" x14ac:dyDescent="0.2">
      <c r="A24" s="10"/>
      <c r="B24" s="113" t="s">
        <v>15</v>
      </c>
      <c r="C24" s="114"/>
      <c r="D24" s="11"/>
      <c r="E24" s="12"/>
      <c r="F24" s="115">
        <f>SUM(F4:F22)</f>
        <v>0</v>
      </c>
    </row>
    <row r="25" spans="1:6" s="104" customFormat="1" ht="14.25" customHeight="1" x14ac:dyDescent="0.2">
      <c r="A25" s="10"/>
      <c r="B25" s="113" t="s">
        <v>16</v>
      </c>
      <c r="C25" s="114"/>
      <c r="D25" s="11"/>
      <c r="E25" s="12"/>
      <c r="F25" s="115">
        <f>0.25*F24</f>
        <v>0</v>
      </c>
    </row>
    <row r="26" spans="1:6" s="104" customFormat="1" ht="14.25" customHeight="1" x14ac:dyDescent="0.2">
      <c r="A26" s="98"/>
      <c r="B26" s="116" t="s">
        <v>17</v>
      </c>
      <c r="C26" s="99"/>
      <c r="D26" s="100"/>
      <c r="E26" s="101"/>
      <c r="F26" s="117">
        <f>SUM(F24:F25)</f>
        <v>0</v>
      </c>
    </row>
  </sheetData>
  <sheetProtection password="CE28" sheet="1" objects="1" scenarios="1" selectLockedCells="1"/>
  <mergeCells count="1">
    <mergeCell ref="B2:F2"/>
  </mergeCells>
  <pageMargins left="0.98958333333333337" right="0.7" top="0.97916666666666663" bottom="0.75" header="0.3" footer="0.3"/>
  <pageSetup paperSize="9" orientation="portrait" r:id="rId1"/>
  <headerFooter>
    <oddHeader>&amp;C&amp;"Arial,Uobičajeno"&amp;9Prilagodba pomoćne zgrade u Novskoj, Zagorska 11</oddHeader>
    <oddFooter>&amp;C&amp;"Arial,Regular"&amp;9Area Arte d.o.o. Zagreb, Ulica grada Vukovara 237C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Layout" zoomScaleNormal="100" zoomScaleSheetLayoutView="100" workbookViewId="0">
      <selection activeCell="F8" sqref="F7:F8"/>
    </sheetView>
  </sheetViews>
  <sheetFormatPr defaultRowHeight="15" x14ac:dyDescent="0.25"/>
  <cols>
    <col min="1" max="1" width="4.28515625" style="86" customWidth="1"/>
    <col min="2" max="2" width="47.7109375" style="86" customWidth="1"/>
    <col min="3" max="3" width="4.28515625" style="86" customWidth="1"/>
    <col min="4" max="4" width="5.140625" style="92" customWidth="1"/>
    <col min="5" max="5" width="2.140625" style="93" customWidth="1"/>
    <col min="6" max="6" width="9" style="93" customWidth="1"/>
    <col min="7" max="7" width="2" style="93" customWidth="1"/>
    <col min="8" max="8" width="10.5703125" style="93" customWidth="1"/>
  </cols>
  <sheetData>
    <row r="1" spans="1:8" ht="15" customHeight="1" x14ac:dyDescent="0.25">
      <c r="A1" s="13"/>
      <c r="B1" s="64"/>
      <c r="C1" s="65"/>
      <c r="D1" s="66"/>
      <c r="E1" s="67"/>
      <c r="F1" s="68"/>
      <c r="G1" s="67"/>
      <c r="H1" s="69"/>
    </row>
    <row r="2" spans="1:8" x14ac:dyDescent="0.25">
      <c r="A2" s="96" t="s">
        <v>8</v>
      </c>
      <c r="B2" s="173" t="s">
        <v>75</v>
      </c>
      <c r="C2" s="173"/>
      <c r="D2" s="173"/>
      <c r="E2" s="70"/>
      <c r="F2" s="71"/>
      <c r="G2" s="72"/>
      <c r="H2" s="73"/>
    </row>
    <row r="3" spans="1:8" ht="7.5" customHeight="1" x14ac:dyDescent="0.25">
      <c r="A3" s="15"/>
      <c r="B3" s="74"/>
      <c r="C3" s="74"/>
      <c r="D3" s="75"/>
      <c r="E3" s="76"/>
      <c r="F3" s="77"/>
      <c r="G3" s="78"/>
      <c r="H3" s="79"/>
    </row>
    <row r="4" spans="1:8" ht="25.5" customHeight="1" x14ac:dyDescent="0.25">
      <c r="A4" s="58" t="s">
        <v>18</v>
      </c>
      <c r="B4" s="59" t="s">
        <v>19</v>
      </c>
      <c r="C4" s="59" t="s">
        <v>72</v>
      </c>
      <c r="D4" s="63" t="s">
        <v>73</v>
      </c>
      <c r="E4" s="60" t="s">
        <v>20</v>
      </c>
      <c r="F4" s="62" t="s">
        <v>94</v>
      </c>
      <c r="G4" s="60" t="s">
        <v>21</v>
      </c>
      <c r="H4" s="61" t="s">
        <v>22</v>
      </c>
    </row>
    <row r="5" spans="1:8" ht="7.5" customHeight="1" x14ac:dyDescent="0.25">
      <c r="A5" s="16"/>
      <c r="B5" s="17"/>
      <c r="C5" s="18"/>
      <c r="D5" s="80"/>
      <c r="E5" s="55"/>
      <c r="F5" s="56"/>
      <c r="G5" s="55"/>
      <c r="H5" s="57"/>
    </row>
    <row r="6" spans="1:8" s="34" customFormat="1" ht="14.25" customHeight="1" x14ac:dyDescent="0.25">
      <c r="A6" s="13" t="s">
        <v>23</v>
      </c>
      <c r="B6" s="126" t="s">
        <v>124</v>
      </c>
    </row>
    <row r="7" spans="1:8" s="130" customFormat="1" ht="14.25" customHeight="1" x14ac:dyDescent="0.25">
      <c r="A7" s="133"/>
      <c r="B7" s="28" t="s">
        <v>125</v>
      </c>
      <c r="C7" s="130" t="s">
        <v>71</v>
      </c>
      <c r="D7" s="82">
        <v>1</v>
      </c>
      <c r="E7" s="83" t="s">
        <v>20</v>
      </c>
      <c r="F7" s="154"/>
      <c r="G7" s="84" t="s">
        <v>21</v>
      </c>
      <c r="H7" s="85">
        <f>D7*F7</f>
        <v>0</v>
      </c>
    </row>
    <row r="8" spans="1:8" s="130" customFormat="1" ht="14.25" customHeight="1" x14ac:dyDescent="0.25">
      <c r="A8" s="133"/>
      <c r="B8" s="28" t="s">
        <v>126</v>
      </c>
      <c r="C8" s="130" t="s">
        <v>71</v>
      </c>
      <c r="D8" s="82">
        <v>1</v>
      </c>
      <c r="E8" s="83" t="s">
        <v>20</v>
      </c>
      <c r="F8" s="154"/>
      <c r="G8" s="84" t="s">
        <v>21</v>
      </c>
      <c r="H8" s="85">
        <f>D8*F8</f>
        <v>0</v>
      </c>
    </row>
    <row r="9" spans="1:8" s="34" customFormat="1" ht="7.5" customHeight="1" x14ac:dyDescent="0.25">
      <c r="A9" s="13"/>
      <c r="B9" s="126"/>
      <c r="D9" s="82"/>
      <c r="E9" s="83"/>
      <c r="F9" s="154"/>
      <c r="G9" s="84"/>
      <c r="H9" s="85"/>
    </row>
    <row r="10" spans="1:8" s="130" customFormat="1" ht="26.25" customHeight="1" x14ac:dyDescent="0.25">
      <c r="A10" s="133" t="s">
        <v>25</v>
      </c>
      <c r="B10" s="29" t="s">
        <v>183</v>
      </c>
      <c r="C10" s="34" t="s">
        <v>71</v>
      </c>
      <c r="D10" s="82">
        <v>2</v>
      </c>
      <c r="E10" s="83" t="s">
        <v>20</v>
      </c>
      <c r="F10" s="154"/>
      <c r="G10" s="84" t="s">
        <v>21</v>
      </c>
      <c r="H10" s="85">
        <f>D10*F10</f>
        <v>0</v>
      </c>
    </row>
    <row r="11" spans="1:8" s="130" customFormat="1" ht="7.5" customHeight="1" x14ac:dyDescent="0.25">
      <c r="A11" s="133"/>
      <c r="B11" s="126"/>
      <c r="D11" s="82"/>
      <c r="E11" s="83"/>
      <c r="F11" s="154"/>
      <c r="G11" s="84"/>
      <c r="H11" s="85"/>
    </row>
    <row r="12" spans="1:8" s="34" customFormat="1" ht="26.25" customHeight="1" x14ac:dyDescent="0.25">
      <c r="A12" s="133" t="s">
        <v>80</v>
      </c>
      <c r="B12" s="126" t="s">
        <v>120</v>
      </c>
      <c r="C12" s="34" t="s">
        <v>71</v>
      </c>
      <c r="D12" s="82">
        <v>1</v>
      </c>
      <c r="E12" s="83" t="s">
        <v>20</v>
      </c>
      <c r="F12" s="154"/>
      <c r="G12" s="84" t="s">
        <v>21</v>
      </c>
      <c r="H12" s="85">
        <f>D12*F12</f>
        <v>0</v>
      </c>
    </row>
    <row r="13" spans="1:8" s="34" customFormat="1" ht="7.5" customHeight="1" x14ac:dyDescent="0.25">
      <c r="A13" s="13"/>
      <c r="B13" s="19"/>
      <c r="C13" s="81"/>
      <c r="D13" s="82"/>
      <c r="E13" s="83"/>
      <c r="F13" s="154"/>
      <c r="G13" s="84"/>
      <c r="H13" s="85"/>
    </row>
    <row r="14" spans="1:8" s="130" customFormat="1" ht="26.25" customHeight="1" x14ac:dyDescent="0.25">
      <c r="A14" s="13" t="s">
        <v>26</v>
      </c>
      <c r="B14" s="126" t="s">
        <v>123</v>
      </c>
      <c r="C14" s="130" t="s">
        <v>71</v>
      </c>
      <c r="D14" s="82">
        <v>1</v>
      </c>
      <c r="E14" s="83" t="s">
        <v>20</v>
      </c>
      <c r="F14" s="154"/>
      <c r="G14" s="84" t="s">
        <v>21</v>
      </c>
      <c r="H14" s="85">
        <f>D14*F14</f>
        <v>0</v>
      </c>
    </row>
    <row r="15" spans="1:8" s="130" customFormat="1" ht="7.5" customHeight="1" x14ac:dyDescent="0.25">
      <c r="A15" s="133"/>
      <c r="B15" s="139"/>
      <c r="C15" s="81"/>
      <c r="D15" s="82"/>
      <c r="E15" s="83"/>
      <c r="F15" s="154"/>
      <c r="G15" s="84"/>
      <c r="H15" s="85"/>
    </row>
    <row r="16" spans="1:8" s="34" customFormat="1" ht="26.25" customHeight="1" x14ac:dyDescent="0.25">
      <c r="A16" s="133" t="s">
        <v>91</v>
      </c>
      <c r="B16" s="29" t="s">
        <v>121</v>
      </c>
      <c r="C16" s="34" t="s">
        <v>122</v>
      </c>
      <c r="D16" s="82">
        <v>10</v>
      </c>
      <c r="E16" s="83" t="s">
        <v>20</v>
      </c>
      <c r="F16" s="154"/>
      <c r="G16" s="84" t="s">
        <v>21</v>
      </c>
      <c r="H16" s="85">
        <f>D16*F16</f>
        <v>0</v>
      </c>
    </row>
    <row r="17" spans="1:8" s="130" customFormat="1" ht="7.5" customHeight="1" x14ac:dyDescent="0.25">
      <c r="A17" s="133"/>
      <c r="B17" s="139"/>
      <c r="C17" s="81"/>
      <c r="D17" s="82"/>
      <c r="E17" s="83"/>
      <c r="F17" s="154"/>
      <c r="G17" s="84"/>
      <c r="H17" s="85"/>
    </row>
    <row r="18" spans="1:8" ht="26.25" customHeight="1" x14ac:dyDescent="0.25">
      <c r="A18" s="133" t="s">
        <v>93</v>
      </c>
      <c r="B18" s="28" t="s">
        <v>99</v>
      </c>
      <c r="C18" s="81" t="s">
        <v>27</v>
      </c>
      <c r="D18" s="82">
        <v>15</v>
      </c>
      <c r="E18" s="83" t="s">
        <v>20</v>
      </c>
      <c r="F18" s="154"/>
      <c r="G18" s="84" t="s">
        <v>21</v>
      </c>
      <c r="H18" s="85">
        <f>D18*F18</f>
        <v>0</v>
      </c>
    </row>
    <row r="19" spans="1:8" ht="7.5" customHeight="1" x14ac:dyDescent="0.25">
      <c r="A19" s="14"/>
      <c r="B19" s="22"/>
      <c r="C19" s="87"/>
      <c r="D19" s="88"/>
      <c r="E19" s="89"/>
      <c r="F19" s="90"/>
      <c r="G19" s="23"/>
      <c r="H19" s="91"/>
    </row>
    <row r="20" spans="1:8" ht="15" customHeight="1" x14ac:dyDescent="0.25">
      <c r="A20" s="118"/>
      <c r="B20" s="119" t="s">
        <v>28</v>
      </c>
      <c r="C20" s="120"/>
      <c r="D20" s="121"/>
      <c r="E20" s="122"/>
      <c r="F20" s="123"/>
      <c r="G20" s="122"/>
      <c r="H20" s="124">
        <f>SUM(H5:H19)</f>
        <v>0</v>
      </c>
    </row>
  </sheetData>
  <sheetProtection password="CE28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&amp;C&amp;"Arial,Uobičajeno"&amp;9Prilagodba pomoćne zgrade u Novskoj, Zagorska 11</oddHeader>
    <oddFooter>&amp;C&amp;"Arial,Regular"&amp;9Area Arte d.o.o. Zagreb, Ulica grada Vukovara 237C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Layout" zoomScaleNormal="100" zoomScaleSheetLayoutView="100" workbookViewId="0">
      <selection activeCell="F21" sqref="F6:F21"/>
    </sheetView>
  </sheetViews>
  <sheetFormatPr defaultRowHeight="15" x14ac:dyDescent="0.25"/>
  <cols>
    <col min="1" max="1" width="4.28515625" style="86" customWidth="1"/>
    <col min="2" max="2" width="47.7109375" style="86" customWidth="1"/>
    <col min="3" max="3" width="4.28515625" style="86" customWidth="1"/>
    <col min="4" max="4" width="5.140625" style="92" customWidth="1"/>
    <col min="5" max="5" width="2.140625" style="93" customWidth="1"/>
    <col min="6" max="6" width="9" style="93" customWidth="1"/>
    <col min="7" max="7" width="2" style="93" customWidth="1"/>
    <col min="8" max="8" width="10.5703125" style="93" customWidth="1"/>
    <col min="9" max="16384" width="9.140625" style="34"/>
  </cols>
  <sheetData>
    <row r="1" spans="1:8" ht="15" customHeight="1" x14ac:dyDescent="0.25">
      <c r="A1" s="13"/>
      <c r="B1" s="64"/>
      <c r="C1" s="65"/>
      <c r="D1" s="66"/>
      <c r="E1" s="67"/>
      <c r="F1" s="68"/>
      <c r="G1" s="67"/>
      <c r="H1" s="69"/>
    </row>
    <row r="2" spans="1:8" x14ac:dyDescent="0.25">
      <c r="A2" s="96" t="s">
        <v>9</v>
      </c>
      <c r="B2" s="173" t="s">
        <v>107</v>
      </c>
      <c r="C2" s="173"/>
      <c r="D2" s="173"/>
      <c r="E2" s="70"/>
      <c r="F2" s="71"/>
      <c r="G2" s="72"/>
      <c r="H2" s="73"/>
    </row>
    <row r="3" spans="1:8" ht="7.5" customHeight="1" x14ac:dyDescent="0.25">
      <c r="A3" s="15"/>
      <c r="B3" s="74"/>
      <c r="C3" s="74"/>
      <c r="D3" s="75"/>
      <c r="E3" s="76"/>
      <c r="F3" s="77"/>
      <c r="G3" s="78"/>
      <c r="H3" s="79"/>
    </row>
    <row r="4" spans="1:8" ht="25.5" customHeight="1" x14ac:dyDescent="0.25">
      <c r="A4" s="58" t="s">
        <v>18</v>
      </c>
      <c r="B4" s="59" t="s">
        <v>19</v>
      </c>
      <c r="C4" s="59" t="s">
        <v>72</v>
      </c>
      <c r="D4" s="63" t="s">
        <v>73</v>
      </c>
      <c r="E4" s="60" t="s">
        <v>20</v>
      </c>
      <c r="F4" s="62" t="s">
        <v>74</v>
      </c>
      <c r="G4" s="60" t="s">
        <v>21</v>
      </c>
      <c r="H4" s="61" t="s">
        <v>22</v>
      </c>
    </row>
    <row r="5" spans="1:8" s="130" customFormat="1" ht="7.5" customHeight="1" x14ac:dyDescent="0.25">
      <c r="A5" s="136"/>
      <c r="B5" s="137"/>
      <c r="C5" s="138"/>
      <c r="D5" s="80"/>
      <c r="E5" s="55"/>
      <c r="F5" s="56"/>
      <c r="G5" s="55"/>
      <c r="H5" s="57"/>
    </row>
    <row r="6" spans="1:8" s="130" customFormat="1" ht="26.25" customHeight="1" x14ac:dyDescent="0.25">
      <c r="A6" s="133" t="s">
        <v>29</v>
      </c>
      <c r="B6" s="28" t="s">
        <v>184</v>
      </c>
      <c r="C6" s="81" t="s">
        <v>27</v>
      </c>
      <c r="D6" s="82">
        <v>1</v>
      </c>
      <c r="E6" s="83" t="s">
        <v>20</v>
      </c>
      <c r="F6" s="154"/>
      <c r="G6" s="84" t="s">
        <v>21</v>
      </c>
      <c r="H6" s="85">
        <f>D6*F6</f>
        <v>0</v>
      </c>
    </row>
    <row r="7" spans="1:8" s="130" customFormat="1" ht="7.5" customHeight="1" x14ac:dyDescent="0.25">
      <c r="A7" s="136"/>
      <c r="B7" s="137"/>
      <c r="C7" s="138"/>
      <c r="D7" s="80"/>
      <c r="E7" s="55"/>
      <c r="F7" s="155"/>
      <c r="G7" s="55"/>
      <c r="H7" s="57"/>
    </row>
    <row r="8" spans="1:8" s="130" customFormat="1" ht="39" customHeight="1" x14ac:dyDescent="0.25">
      <c r="A8" s="133" t="s">
        <v>127</v>
      </c>
      <c r="B8" s="28" t="s">
        <v>129</v>
      </c>
      <c r="C8" s="81" t="s">
        <v>24</v>
      </c>
      <c r="D8" s="82">
        <v>10</v>
      </c>
      <c r="E8" s="83" t="s">
        <v>20</v>
      </c>
      <c r="F8" s="154"/>
      <c r="G8" s="84" t="s">
        <v>21</v>
      </c>
      <c r="H8" s="85">
        <f>D8*F8</f>
        <v>0</v>
      </c>
    </row>
    <row r="9" spans="1:8" s="130" customFormat="1" ht="7.5" customHeight="1" x14ac:dyDescent="0.25">
      <c r="A9" s="136"/>
      <c r="B9" s="137"/>
      <c r="C9" s="138"/>
      <c r="D9" s="80"/>
      <c r="E9" s="55"/>
      <c r="F9" s="155"/>
      <c r="G9" s="55"/>
      <c r="H9" s="57"/>
    </row>
    <row r="10" spans="1:8" s="130" customFormat="1" ht="64.5" customHeight="1" x14ac:dyDescent="0.25">
      <c r="A10" s="133" t="s">
        <v>128</v>
      </c>
      <c r="B10" s="28" t="s">
        <v>133</v>
      </c>
      <c r="C10" s="81" t="s">
        <v>71</v>
      </c>
      <c r="D10" s="82">
        <v>1</v>
      </c>
      <c r="E10" s="83" t="s">
        <v>20</v>
      </c>
      <c r="F10" s="154"/>
      <c r="G10" s="84" t="s">
        <v>21</v>
      </c>
      <c r="H10" s="85">
        <f>D10*F10</f>
        <v>0</v>
      </c>
    </row>
    <row r="11" spans="1:8" s="130" customFormat="1" ht="7.5" customHeight="1" x14ac:dyDescent="0.25">
      <c r="A11" s="136"/>
      <c r="B11" s="137"/>
      <c r="C11" s="138"/>
      <c r="D11" s="80"/>
      <c r="E11" s="55"/>
      <c r="F11" s="155"/>
      <c r="G11" s="55"/>
      <c r="H11" s="57"/>
    </row>
    <row r="12" spans="1:8" s="130" customFormat="1" ht="76.5" x14ac:dyDescent="0.25">
      <c r="A12" s="133" t="s">
        <v>130</v>
      </c>
      <c r="B12" s="28" t="s">
        <v>185</v>
      </c>
      <c r="C12" s="81"/>
      <c r="D12" s="82"/>
      <c r="E12" s="83"/>
      <c r="F12" s="154"/>
      <c r="G12" s="84"/>
      <c r="H12" s="85"/>
    </row>
    <row r="13" spans="1:8" s="130" customFormat="1" ht="14.25" customHeight="1" x14ac:dyDescent="0.25">
      <c r="A13" s="136"/>
      <c r="B13" s="28" t="s">
        <v>134</v>
      </c>
      <c r="C13" s="81" t="s">
        <v>24</v>
      </c>
      <c r="D13" s="82">
        <v>80</v>
      </c>
      <c r="E13" s="83" t="s">
        <v>20</v>
      </c>
      <c r="F13" s="154"/>
      <c r="G13" s="84" t="s">
        <v>21</v>
      </c>
      <c r="H13" s="85">
        <f>D13*F13</f>
        <v>0</v>
      </c>
    </row>
    <row r="14" spans="1:8" s="130" customFormat="1" ht="14.25" customHeight="1" x14ac:dyDescent="0.25">
      <c r="A14" s="136"/>
      <c r="B14" s="28" t="s">
        <v>186</v>
      </c>
      <c r="C14" s="81" t="s">
        <v>24</v>
      </c>
      <c r="D14" s="82">
        <v>40</v>
      </c>
      <c r="E14" s="83" t="s">
        <v>20</v>
      </c>
      <c r="F14" s="154"/>
      <c r="G14" s="84" t="s">
        <v>21</v>
      </c>
      <c r="H14" s="85">
        <f t="shared" ref="H14:H15" si="0">D14*F14</f>
        <v>0</v>
      </c>
    </row>
    <row r="15" spans="1:8" s="130" customFormat="1" ht="14.25" customHeight="1" x14ac:dyDescent="0.25">
      <c r="A15" s="136"/>
      <c r="B15" s="28" t="s">
        <v>135</v>
      </c>
      <c r="C15" s="81" t="s">
        <v>24</v>
      </c>
      <c r="D15" s="82">
        <v>40</v>
      </c>
      <c r="E15" s="83" t="s">
        <v>20</v>
      </c>
      <c r="F15" s="154"/>
      <c r="G15" s="84" t="s">
        <v>21</v>
      </c>
      <c r="H15" s="85">
        <f t="shared" si="0"/>
        <v>0</v>
      </c>
    </row>
    <row r="16" spans="1:8" s="130" customFormat="1" ht="7.5" customHeight="1" x14ac:dyDescent="0.25">
      <c r="A16" s="136"/>
      <c r="B16" s="137"/>
      <c r="C16" s="138"/>
      <c r="D16" s="80"/>
      <c r="E16" s="55"/>
      <c r="F16" s="155"/>
      <c r="G16" s="55"/>
      <c r="H16" s="57"/>
    </row>
    <row r="17" spans="1:8" s="130" customFormat="1" ht="76.5" x14ac:dyDescent="0.25">
      <c r="A17" s="133" t="s">
        <v>131</v>
      </c>
      <c r="B17" s="145" t="s">
        <v>138</v>
      </c>
      <c r="C17" s="81" t="s">
        <v>24</v>
      </c>
      <c r="D17" s="82">
        <v>10</v>
      </c>
      <c r="E17" s="83" t="s">
        <v>20</v>
      </c>
      <c r="F17" s="154"/>
      <c r="G17" s="84" t="s">
        <v>21</v>
      </c>
      <c r="H17" s="85">
        <f>D17*F17</f>
        <v>0</v>
      </c>
    </row>
    <row r="18" spans="1:8" s="130" customFormat="1" ht="7.5" customHeight="1" x14ac:dyDescent="0.25">
      <c r="A18" s="136"/>
      <c r="B18" s="137"/>
      <c r="C18" s="138"/>
      <c r="D18" s="80"/>
      <c r="E18" s="55"/>
      <c r="F18" s="155"/>
      <c r="G18" s="55"/>
      <c r="H18" s="57"/>
    </row>
    <row r="19" spans="1:8" ht="77.25" customHeight="1" x14ac:dyDescent="0.25">
      <c r="A19" s="13" t="s">
        <v>136</v>
      </c>
      <c r="B19" s="28" t="s">
        <v>132</v>
      </c>
      <c r="C19" s="81" t="s">
        <v>24</v>
      </c>
      <c r="D19" s="82">
        <v>30</v>
      </c>
      <c r="E19" s="83" t="s">
        <v>20</v>
      </c>
      <c r="F19" s="156"/>
      <c r="G19" s="84" t="s">
        <v>21</v>
      </c>
      <c r="H19" s="85">
        <f>D19*F19</f>
        <v>0</v>
      </c>
    </row>
    <row r="20" spans="1:8" s="130" customFormat="1" ht="6.75" customHeight="1" x14ac:dyDescent="0.25">
      <c r="A20" s="133"/>
      <c r="B20" s="28"/>
      <c r="C20" s="81"/>
      <c r="D20" s="82"/>
      <c r="E20" s="83"/>
      <c r="F20" s="156"/>
      <c r="G20" s="84"/>
      <c r="H20" s="85"/>
    </row>
    <row r="21" spans="1:8" s="130" customFormat="1" ht="40.5" customHeight="1" x14ac:dyDescent="0.25">
      <c r="A21" s="133" t="s">
        <v>137</v>
      </c>
      <c r="B21" s="28" t="s">
        <v>139</v>
      </c>
      <c r="C21" s="81" t="s">
        <v>71</v>
      </c>
      <c r="D21" s="82">
        <v>1</v>
      </c>
      <c r="E21" s="83" t="s">
        <v>20</v>
      </c>
      <c r="F21" s="154"/>
      <c r="G21" s="84" t="s">
        <v>21</v>
      </c>
      <c r="H21" s="85">
        <f>D21*F21</f>
        <v>0</v>
      </c>
    </row>
    <row r="22" spans="1:8" ht="7.5" customHeight="1" x14ac:dyDescent="0.25">
      <c r="A22" s="14"/>
      <c r="B22" s="128"/>
      <c r="C22" s="87"/>
      <c r="D22" s="88"/>
      <c r="E22" s="89"/>
      <c r="F22" s="90"/>
      <c r="G22" s="23"/>
      <c r="H22" s="91"/>
    </row>
    <row r="23" spans="1:8" ht="15" customHeight="1" x14ac:dyDescent="0.25">
      <c r="A23" s="118"/>
      <c r="B23" s="119" t="s">
        <v>108</v>
      </c>
      <c r="C23" s="120"/>
      <c r="D23" s="121"/>
      <c r="E23" s="122"/>
      <c r="F23" s="123"/>
      <c r="G23" s="122"/>
      <c r="H23" s="124">
        <f>SUM(H5:H22)</f>
        <v>0</v>
      </c>
    </row>
  </sheetData>
  <sheetProtection password="CE28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&amp;C&amp;"Arial,Uobičajeno"&amp;9Prilagodba pomoćne zgrade u Novskoj, Zagorska 11</oddHeader>
    <oddFooter>&amp;C&amp;"Arial,Regular"&amp;9Area Arte d.o.o. Zagreb, Ulica grada Vukovara 237C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Layout" zoomScaleNormal="100" zoomScaleSheetLayoutView="100" workbookViewId="0">
      <selection activeCell="F8" sqref="F6:F8"/>
    </sheetView>
  </sheetViews>
  <sheetFormatPr defaultRowHeight="15" x14ac:dyDescent="0.25"/>
  <cols>
    <col min="1" max="1" width="4.28515625" style="86" customWidth="1"/>
    <col min="2" max="2" width="47.7109375" style="86" customWidth="1"/>
    <col min="3" max="3" width="4.28515625" style="86" customWidth="1"/>
    <col min="4" max="4" width="5.140625" style="92" customWidth="1"/>
    <col min="5" max="5" width="2.140625" style="93" customWidth="1"/>
    <col min="6" max="6" width="9" style="93" customWidth="1"/>
    <col min="7" max="7" width="2" style="93" customWidth="1"/>
    <col min="8" max="8" width="10.5703125" style="93" customWidth="1"/>
    <col min="9" max="16384" width="9.140625" style="130"/>
  </cols>
  <sheetData>
    <row r="1" spans="1:8" ht="15" customHeight="1" x14ac:dyDescent="0.25">
      <c r="A1" s="133"/>
      <c r="B1" s="64"/>
      <c r="C1" s="65"/>
      <c r="D1" s="66"/>
      <c r="E1" s="67"/>
      <c r="F1" s="68"/>
      <c r="G1" s="67"/>
      <c r="H1" s="69"/>
    </row>
    <row r="2" spans="1:8" x14ac:dyDescent="0.25">
      <c r="A2" s="96" t="s">
        <v>10</v>
      </c>
      <c r="B2" s="173" t="s">
        <v>144</v>
      </c>
      <c r="C2" s="173"/>
      <c r="D2" s="173"/>
      <c r="E2" s="70"/>
      <c r="F2" s="71"/>
      <c r="G2" s="72"/>
      <c r="H2" s="73"/>
    </row>
    <row r="3" spans="1:8" ht="7.5" customHeight="1" x14ac:dyDescent="0.25">
      <c r="A3" s="135"/>
      <c r="B3" s="74"/>
      <c r="C3" s="74"/>
      <c r="D3" s="75"/>
      <c r="E3" s="76"/>
      <c r="F3" s="77"/>
      <c r="G3" s="78"/>
      <c r="H3" s="79"/>
    </row>
    <row r="4" spans="1:8" ht="25.5" customHeight="1" x14ac:dyDescent="0.25">
      <c r="A4" s="58" t="s">
        <v>18</v>
      </c>
      <c r="B4" s="59" t="s">
        <v>19</v>
      </c>
      <c r="C4" s="59" t="s">
        <v>72</v>
      </c>
      <c r="D4" s="63" t="s">
        <v>73</v>
      </c>
      <c r="E4" s="60" t="s">
        <v>20</v>
      </c>
      <c r="F4" s="62" t="s">
        <v>74</v>
      </c>
      <c r="G4" s="60" t="s">
        <v>21</v>
      </c>
      <c r="H4" s="61" t="s">
        <v>22</v>
      </c>
    </row>
    <row r="5" spans="1:8" ht="7.5" customHeight="1" x14ac:dyDescent="0.25">
      <c r="A5" s="136"/>
      <c r="B5" s="137"/>
      <c r="C5" s="138"/>
      <c r="D5" s="80"/>
      <c r="E5" s="55"/>
      <c r="F5" s="56"/>
      <c r="G5" s="55"/>
      <c r="H5" s="57"/>
    </row>
    <row r="6" spans="1:8" ht="39" customHeight="1" x14ac:dyDescent="0.25">
      <c r="A6" s="133" t="s">
        <v>35</v>
      </c>
      <c r="B6" s="126" t="s">
        <v>187</v>
      </c>
      <c r="C6" s="81" t="s">
        <v>71</v>
      </c>
      <c r="D6" s="82">
        <v>1</v>
      </c>
      <c r="E6" s="83" t="s">
        <v>20</v>
      </c>
      <c r="F6" s="154"/>
      <c r="G6" s="84" t="s">
        <v>21</v>
      </c>
      <c r="H6" s="85">
        <f>D6*F6</f>
        <v>0</v>
      </c>
    </row>
    <row r="7" spans="1:8" ht="7.5" customHeight="1" x14ac:dyDescent="0.25">
      <c r="A7" s="136"/>
      <c r="B7" s="137"/>
      <c r="C7" s="138"/>
      <c r="D7" s="80"/>
      <c r="E7" s="55"/>
      <c r="F7" s="155"/>
      <c r="G7" s="55"/>
      <c r="H7" s="57"/>
    </row>
    <row r="8" spans="1:8" ht="39" customHeight="1" x14ac:dyDescent="0.25">
      <c r="A8" s="133" t="s">
        <v>82</v>
      </c>
      <c r="B8" s="126" t="s">
        <v>145</v>
      </c>
      <c r="C8" s="81" t="s">
        <v>71</v>
      </c>
      <c r="D8" s="82">
        <v>1</v>
      </c>
      <c r="E8" s="83" t="s">
        <v>20</v>
      </c>
      <c r="F8" s="154"/>
      <c r="G8" s="84" t="s">
        <v>21</v>
      </c>
      <c r="H8" s="85">
        <f>D8*F8</f>
        <v>0</v>
      </c>
    </row>
    <row r="9" spans="1:8" ht="7.5" customHeight="1" x14ac:dyDescent="0.25">
      <c r="A9" s="134"/>
      <c r="B9" s="143"/>
      <c r="C9" s="87"/>
      <c r="D9" s="88"/>
      <c r="E9" s="89"/>
      <c r="F9" s="90"/>
      <c r="G9" s="144"/>
      <c r="H9" s="91"/>
    </row>
    <row r="10" spans="1:8" ht="15" customHeight="1" x14ac:dyDescent="0.25">
      <c r="A10" s="118"/>
      <c r="B10" s="119" t="s">
        <v>146</v>
      </c>
      <c r="C10" s="120"/>
      <c r="D10" s="121"/>
      <c r="E10" s="122"/>
      <c r="F10" s="123"/>
      <c r="G10" s="122"/>
      <c r="H10" s="124">
        <f>SUM(H5:H9)</f>
        <v>0</v>
      </c>
    </row>
  </sheetData>
  <sheetProtection password="CE28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&amp;C&amp;"Arial,Uobičajeno"&amp;9Prilagodba pomoćne zgrade u Novskoj, Zagorska 11</oddHeader>
    <oddFooter>&amp;C&amp;"Arial,Regular"&amp;9Area Arte d.o.o. Zagreb, Ulica grada Vukovara 237C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Layout" zoomScaleNormal="100" zoomScaleSheetLayoutView="100" workbookViewId="0">
      <selection activeCell="F7" sqref="F7:F11"/>
    </sheetView>
  </sheetViews>
  <sheetFormatPr defaultRowHeight="15" x14ac:dyDescent="0.25"/>
  <cols>
    <col min="1" max="1" width="4.28515625" style="86" customWidth="1"/>
    <col min="2" max="2" width="47.7109375" style="86" customWidth="1"/>
    <col min="3" max="3" width="4.28515625" style="86" customWidth="1"/>
    <col min="4" max="4" width="5.140625" style="92" customWidth="1"/>
    <col min="5" max="5" width="2.140625" style="93" customWidth="1"/>
    <col min="6" max="6" width="9" style="93" customWidth="1"/>
    <col min="7" max="7" width="2" style="93" customWidth="1"/>
    <col min="8" max="8" width="10.5703125" style="93" customWidth="1"/>
    <col min="9" max="16384" width="9.140625" style="34"/>
  </cols>
  <sheetData>
    <row r="1" spans="1:8" ht="15" customHeight="1" x14ac:dyDescent="0.25">
      <c r="A1" s="13"/>
      <c r="B1" s="64"/>
      <c r="C1" s="65"/>
      <c r="D1" s="66"/>
      <c r="E1" s="67"/>
      <c r="F1" s="68"/>
      <c r="G1" s="67"/>
      <c r="H1" s="69"/>
    </row>
    <row r="2" spans="1:8" x14ac:dyDescent="0.25">
      <c r="A2" s="96" t="s">
        <v>11</v>
      </c>
      <c r="B2" s="173" t="s">
        <v>101</v>
      </c>
      <c r="C2" s="173"/>
      <c r="D2" s="173"/>
      <c r="E2" s="70"/>
      <c r="F2" s="71"/>
      <c r="G2" s="72"/>
      <c r="H2" s="73"/>
    </row>
    <row r="3" spans="1:8" ht="7.5" customHeight="1" x14ac:dyDescent="0.25">
      <c r="A3" s="15"/>
      <c r="B3" s="74"/>
      <c r="C3" s="74"/>
      <c r="D3" s="75"/>
      <c r="E3" s="76"/>
      <c r="F3" s="77"/>
      <c r="G3" s="78"/>
      <c r="H3" s="79"/>
    </row>
    <row r="4" spans="1:8" ht="25.5" customHeight="1" x14ac:dyDescent="0.25">
      <c r="A4" s="58" t="s">
        <v>18</v>
      </c>
      <c r="B4" s="59" t="s">
        <v>19</v>
      </c>
      <c r="C4" s="59" t="s">
        <v>72</v>
      </c>
      <c r="D4" s="63" t="s">
        <v>73</v>
      </c>
      <c r="E4" s="60" t="s">
        <v>20</v>
      </c>
      <c r="F4" s="62" t="s">
        <v>74</v>
      </c>
      <c r="G4" s="60" t="s">
        <v>21</v>
      </c>
      <c r="H4" s="61" t="s">
        <v>22</v>
      </c>
    </row>
    <row r="5" spans="1:8" ht="7.5" customHeight="1" x14ac:dyDescent="0.25">
      <c r="A5" s="16"/>
      <c r="B5" s="17"/>
      <c r="C5" s="18"/>
      <c r="D5" s="80"/>
      <c r="E5" s="55"/>
      <c r="F5" s="56"/>
      <c r="G5" s="55"/>
      <c r="H5" s="57"/>
    </row>
    <row r="6" spans="1:8" ht="90" customHeight="1" x14ac:dyDescent="0.25">
      <c r="A6" s="13" t="s">
        <v>31</v>
      </c>
      <c r="B6" s="28" t="s">
        <v>188</v>
      </c>
      <c r="C6" s="34"/>
      <c r="D6" s="34"/>
      <c r="E6" s="34"/>
      <c r="F6" s="157"/>
      <c r="G6" s="34"/>
      <c r="H6" s="34"/>
    </row>
    <row r="7" spans="1:8" ht="14.25" customHeight="1" x14ac:dyDescent="0.25">
      <c r="A7" s="13"/>
      <c r="B7" s="147" t="s">
        <v>141</v>
      </c>
      <c r="C7" s="81" t="s">
        <v>71</v>
      </c>
      <c r="D7" s="82">
        <v>1</v>
      </c>
      <c r="E7" s="83" t="s">
        <v>20</v>
      </c>
      <c r="F7" s="154"/>
      <c r="G7" s="84" t="s">
        <v>21</v>
      </c>
      <c r="H7" s="85">
        <f>D7*F7</f>
        <v>0</v>
      </c>
    </row>
    <row r="8" spans="1:8" s="130" customFormat="1" ht="14.25" customHeight="1" x14ac:dyDescent="0.25">
      <c r="A8" s="133"/>
      <c r="B8" s="147" t="s">
        <v>142</v>
      </c>
      <c r="C8" s="81" t="s">
        <v>71</v>
      </c>
      <c r="D8" s="82">
        <v>1</v>
      </c>
      <c r="E8" s="83" t="s">
        <v>20</v>
      </c>
      <c r="F8" s="154"/>
      <c r="G8" s="84" t="s">
        <v>21</v>
      </c>
      <c r="H8" s="85">
        <f>D8*F8</f>
        <v>0</v>
      </c>
    </row>
    <row r="9" spans="1:8" s="130" customFormat="1" ht="7.5" customHeight="1" x14ac:dyDescent="0.25">
      <c r="A9" s="133"/>
      <c r="B9" s="28"/>
      <c r="C9" s="81"/>
      <c r="D9" s="82"/>
      <c r="E9" s="83"/>
      <c r="F9" s="154"/>
      <c r="G9" s="84"/>
      <c r="H9" s="85"/>
    </row>
    <row r="10" spans="1:8" ht="51.75" customHeight="1" x14ac:dyDescent="0.25">
      <c r="A10" s="13" t="s">
        <v>84</v>
      </c>
      <c r="B10" s="28" t="s">
        <v>140</v>
      </c>
      <c r="C10" s="81"/>
      <c r="D10" s="82"/>
      <c r="E10" s="83"/>
      <c r="F10" s="154"/>
      <c r="G10" s="84"/>
      <c r="H10" s="85"/>
    </row>
    <row r="11" spans="1:8" ht="14.25" customHeight="1" x14ac:dyDescent="0.25">
      <c r="A11" s="13"/>
      <c r="B11" s="147" t="s">
        <v>143</v>
      </c>
      <c r="C11" s="81" t="s">
        <v>71</v>
      </c>
      <c r="D11" s="82">
        <v>1</v>
      </c>
      <c r="E11" s="83" t="s">
        <v>20</v>
      </c>
      <c r="F11" s="154"/>
      <c r="G11" s="84" t="s">
        <v>21</v>
      </c>
      <c r="H11" s="85">
        <f>D11*F11</f>
        <v>0</v>
      </c>
    </row>
    <row r="12" spans="1:8" ht="7.5" customHeight="1" x14ac:dyDescent="0.25">
      <c r="A12" s="14"/>
      <c r="B12" s="22"/>
      <c r="C12" s="87"/>
      <c r="D12" s="88"/>
      <c r="E12" s="89"/>
      <c r="F12" s="90"/>
      <c r="G12" s="23"/>
      <c r="H12" s="91"/>
    </row>
    <row r="13" spans="1:8" ht="15" customHeight="1" x14ac:dyDescent="0.25">
      <c r="A13" s="118"/>
      <c r="B13" s="119" t="s">
        <v>102</v>
      </c>
      <c r="C13" s="120"/>
      <c r="D13" s="121"/>
      <c r="E13" s="122"/>
      <c r="F13" s="123"/>
      <c r="G13" s="122"/>
      <c r="H13" s="124">
        <f>SUM(H5:H12)</f>
        <v>0</v>
      </c>
    </row>
  </sheetData>
  <sheetProtection password="CE28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&amp;C&amp;"Arial,Uobičajeno"&amp;9Prilagodba pomoćne zgrade u Novskoj, Zagorska 11</oddHeader>
    <oddFooter>&amp;C&amp;"Arial,Regular"&amp;9Area Arte d.o.o. Zagreb, Ulica grada Vukovara 237C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Layout" zoomScaleNormal="100" zoomScaleSheetLayoutView="100" workbookViewId="0">
      <selection activeCell="F6" sqref="F6:F10"/>
    </sheetView>
  </sheetViews>
  <sheetFormatPr defaultRowHeight="15" x14ac:dyDescent="0.25"/>
  <cols>
    <col min="1" max="1" width="4.28515625" style="86" customWidth="1"/>
    <col min="2" max="2" width="48.140625" style="86" customWidth="1"/>
    <col min="3" max="3" width="4.28515625" style="86" customWidth="1"/>
    <col min="4" max="4" width="5.140625" style="92" customWidth="1"/>
    <col min="5" max="5" width="2.140625" style="93" customWidth="1"/>
    <col min="6" max="6" width="8.85546875" style="93" customWidth="1"/>
    <col min="7" max="7" width="2" style="93" customWidth="1"/>
    <col min="8" max="8" width="10.28515625" style="93" customWidth="1"/>
    <col min="9" max="16384" width="9.140625" style="34"/>
  </cols>
  <sheetData>
    <row r="1" spans="1:8" ht="15" customHeight="1" x14ac:dyDescent="0.25">
      <c r="A1" s="13"/>
      <c r="B1" s="64"/>
      <c r="C1" s="65"/>
      <c r="D1" s="66"/>
      <c r="E1" s="67"/>
      <c r="F1" s="68"/>
      <c r="G1" s="67"/>
      <c r="H1" s="69"/>
    </row>
    <row r="2" spans="1:8" x14ac:dyDescent="0.25">
      <c r="A2" s="96" t="s">
        <v>12</v>
      </c>
      <c r="B2" s="173" t="s">
        <v>83</v>
      </c>
      <c r="C2" s="173"/>
      <c r="D2" s="173"/>
      <c r="E2" s="70"/>
      <c r="F2" s="71"/>
      <c r="G2" s="72"/>
      <c r="H2" s="73"/>
    </row>
    <row r="3" spans="1:8" ht="7.5" customHeight="1" x14ac:dyDescent="0.25">
      <c r="A3" s="15"/>
      <c r="B3" s="74"/>
      <c r="C3" s="74"/>
      <c r="D3" s="75"/>
      <c r="E3" s="76"/>
      <c r="F3" s="77"/>
      <c r="G3" s="78"/>
      <c r="H3" s="79"/>
    </row>
    <row r="4" spans="1:8" ht="25.5" customHeight="1" x14ac:dyDescent="0.25">
      <c r="A4" s="58" t="s">
        <v>18</v>
      </c>
      <c r="B4" s="59" t="s">
        <v>19</v>
      </c>
      <c r="C4" s="59" t="s">
        <v>72</v>
      </c>
      <c r="D4" s="63" t="s">
        <v>73</v>
      </c>
      <c r="E4" s="60" t="s">
        <v>20</v>
      </c>
      <c r="F4" s="62" t="s">
        <v>74</v>
      </c>
      <c r="G4" s="60" t="s">
        <v>21</v>
      </c>
      <c r="H4" s="61" t="s">
        <v>22</v>
      </c>
    </row>
    <row r="5" spans="1:8" ht="7.5" customHeight="1" x14ac:dyDescent="0.25">
      <c r="A5" s="16"/>
      <c r="B5" s="17"/>
      <c r="C5" s="18"/>
      <c r="D5" s="80"/>
      <c r="E5" s="55"/>
      <c r="F5" s="56"/>
      <c r="G5" s="55"/>
      <c r="H5" s="57"/>
    </row>
    <row r="6" spans="1:8" ht="26.25" customHeight="1" x14ac:dyDescent="0.25">
      <c r="A6" s="20" t="s">
        <v>97</v>
      </c>
      <c r="B6" s="29" t="s">
        <v>147</v>
      </c>
      <c r="C6" s="81" t="s">
        <v>24</v>
      </c>
      <c r="D6" s="82">
        <v>8</v>
      </c>
      <c r="E6" s="83" t="s">
        <v>20</v>
      </c>
      <c r="F6" s="156"/>
      <c r="G6" s="84" t="s">
        <v>21</v>
      </c>
      <c r="H6" s="85">
        <f>D6*F6</f>
        <v>0</v>
      </c>
    </row>
    <row r="7" spans="1:8" ht="7.5" customHeight="1" x14ac:dyDescent="0.25">
      <c r="A7" s="16"/>
      <c r="B7" s="17"/>
      <c r="C7" s="18"/>
      <c r="D7" s="80"/>
      <c r="E7" s="55"/>
      <c r="F7" s="155"/>
      <c r="G7" s="55"/>
      <c r="H7" s="57"/>
    </row>
    <row r="8" spans="1:8" ht="54" customHeight="1" x14ac:dyDescent="0.25">
      <c r="A8" s="13" t="s">
        <v>109</v>
      </c>
      <c r="B8" s="28" t="s">
        <v>148</v>
      </c>
      <c r="C8" s="81" t="s">
        <v>24</v>
      </c>
      <c r="D8" s="82">
        <v>8</v>
      </c>
      <c r="E8" s="83" t="s">
        <v>20</v>
      </c>
      <c r="F8" s="156"/>
      <c r="G8" s="84" t="s">
        <v>21</v>
      </c>
      <c r="H8" s="85">
        <f>D8*F8</f>
        <v>0</v>
      </c>
    </row>
    <row r="9" spans="1:8" ht="7.5" customHeight="1" x14ac:dyDescent="0.25">
      <c r="A9" s="13"/>
      <c r="B9" s="19"/>
      <c r="C9" s="81"/>
      <c r="D9" s="82"/>
      <c r="E9" s="83"/>
      <c r="F9" s="154"/>
      <c r="G9" s="84"/>
      <c r="H9" s="85"/>
    </row>
    <row r="10" spans="1:8" ht="66" customHeight="1" x14ac:dyDescent="0.25">
      <c r="A10" s="13" t="s">
        <v>189</v>
      </c>
      <c r="B10" s="28" t="s">
        <v>149</v>
      </c>
      <c r="C10" s="81" t="s">
        <v>24</v>
      </c>
      <c r="D10" s="82">
        <v>22</v>
      </c>
      <c r="E10" s="83" t="s">
        <v>20</v>
      </c>
      <c r="F10" s="156"/>
      <c r="G10" s="84" t="s">
        <v>21</v>
      </c>
      <c r="H10" s="85">
        <f>D10*F10</f>
        <v>0</v>
      </c>
    </row>
    <row r="11" spans="1:8" ht="7.5" customHeight="1" x14ac:dyDescent="0.25">
      <c r="A11" s="14"/>
      <c r="B11" s="22"/>
      <c r="C11" s="87"/>
      <c r="D11" s="88"/>
      <c r="E11" s="89"/>
      <c r="F11" s="90"/>
      <c r="G11" s="23"/>
      <c r="H11" s="91"/>
    </row>
    <row r="12" spans="1:8" ht="15" customHeight="1" x14ac:dyDescent="0.25">
      <c r="A12" s="118"/>
      <c r="B12" s="119" t="s">
        <v>32</v>
      </c>
      <c r="C12" s="120"/>
      <c r="D12" s="121"/>
      <c r="E12" s="122"/>
      <c r="F12" s="123"/>
      <c r="G12" s="122"/>
      <c r="H12" s="124">
        <f>SUM(H5:H11)</f>
        <v>0</v>
      </c>
    </row>
    <row r="15" spans="1:8" x14ac:dyDescent="0.25">
      <c r="B15" s="34"/>
    </row>
  </sheetData>
  <sheetProtection password="CE28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&amp;C&amp;"Arial,Uobičajeno"&amp;9Prilagodba pomoćne zgrade u Novskoj, Zagorska 11</oddHeader>
    <oddFooter>&amp;C&amp;"Arial,Regular"&amp;9Area Arte d.o.o. Zagreb, Ulica grada Vukovara 237C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2</vt:i4>
      </vt:variant>
    </vt:vector>
  </HeadingPairs>
  <TitlesOfParts>
    <vt:vector size="16" baseType="lpstr">
      <vt:lpstr>naslovnica</vt:lpstr>
      <vt:lpstr>opis</vt:lpstr>
      <vt:lpstr>tlocrt</vt:lpstr>
      <vt:lpstr>rekapitulacija</vt:lpstr>
      <vt:lpstr>rušenja</vt:lpstr>
      <vt:lpstr>zidarski</vt:lpstr>
      <vt:lpstr>limarski</vt:lpstr>
      <vt:lpstr>stolarski</vt:lpstr>
      <vt:lpstr>keramičarski</vt:lpstr>
      <vt:lpstr>parketarski</vt:lpstr>
      <vt:lpstr>soboslik-ličilački</vt:lpstr>
      <vt:lpstr>ViK</vt:lpstr>
      <vt:lpstr>elektroinstalacija</vt:lpstr>
      <vt:lpstr>čišćenje</vt:lpstr>
      <vt:lpstr>opis!Podrucje_ispisa</vt:lpstr>
      <vt:lpstr>tlocrt!Podrucje_ispisa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Arte</dc:creator>
  <cp:lastModifiedBy>Saša Dolenac</cp:lastModifiedBy>
  <cp:lastPrinted>2018-04-03T07:38:38Z</cp:lastPrinted>
  <dcterms:created xsi:type="dcterms:W3CDTF">2016-12-25T20:55:52Z</dcterms:created>
  <dcterms:modified xsi:type="dcterms:W3CDTF">2019-03-26T09:28:51Z</dcterms:modified>
</cp:coreProperties>
</file>